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bjectifs et valorisation" sheetId="1" r:id="rId4"/>
    <sheet state="visible" name="Coût salariaux" sheetId="2" r:id="rId5"/>
    <sheet state="visible" name="Activités par prestation" sheetId="3" r:id="rId6"/>
    <sheet state="visible" name="Durées des activités" sheetId="4" r:id="rId7"/>
    <sheet state="hidden" name="Durées des prestations" sheetId="5" r:id="rId8"/>
    <sheet state="hidden" name="Coût activité profession" sheetId="6" r:id="rId9"/>
    <sheet state="visible" name="Coûts par prestation" sheetId="7" r:id="rId10"/>
    <sheet state="visible" name="Coûts synthèse par prestation" sheetId="8" r:id="rId11"/>
  </sheets>
  <definedNames/>
  <calcPr/>
  <extLst>
    <ext uri="GoogleSheetsCustomDataVersion1">
      <go:sheetsCustomData xmlns:go="http://customooxmlschemas.google.com/" r:id="rId12" roundtripDataSignature="AMtx7mj4Z0WHO4JhwEq9aDiyaPRoMtb7jA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32">
      <text>
        <t xml:space="preserve">======
ID#AAAAcCxXbes
tc={D8898B25-B9BB-BC4A-AF1D-D2EF8D80FD5C}    (2022-07-28 11:34:05)
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chiffre faux car j’ai appliqué un forfait en termes de coûts</t>
      </text>
    </comment>
  </commentList>
  <extLst>
    <ext uri="GoogleSheetsCustomDataVersion1">
      <go:sheetsCustomData xmlns:go="http://customooxmlschemas.google.com/" r:id="rId1" roundtripDataSignature="AMtx7mhnQce3P39dAG2OHY8XW5IYAZDktA=="/>
    </ext>
  </extLst>
</comments>
</file>

<file path=xl/sharedStrings.xml><?xml version="1.0" encoding="utf-8"?>
<sst xmlns="http://schemas.openxmlformats.org/spreadsheetml/2006/main" count="455" uniqueCount="113">
  <si>
    <t>Les prestations fonction ressourcess</t>
  </si>
  <si>
    <t>Unité d'œuvre</t>
  </si>
  <si>
    <t>Objectif</t>
  </si>
  <si>
    <t>Coûts directs hors transports</t>
  </si>
  <si>
    <t>Coûts complets</t>
  </si>
  <si>
    <t>Information Documentation</t>
  </si>
  <si>
    <t>Demande d'information</t>
  </si>
  <si>
    <t>Sensibilisation</t>
  </si>
  <si>
    <t>Séance</t>
  </si>
  <si>
    <t xml:space="preserve">Formation </t>
  </si>
  <si>
    <t xml:space="preserve">Cas 1 
ESMS 
NON OF </t>
  </si>
  <si>
    <t>La demande de formation sous-traitée</t>
  </si>
  <si>
    <t>Cas 2 
ESMS OF</t>
  </si>
  <si>
    <t>Appui aux pratiques</t>
  </si>
  <si>
    <t>Appui-conseil</t>
  </si>
  <si>
    <t>Observation-évaluation partagée</t>
  </si>
  <si>
    <t xml:space="preserve">Cas 1 
 Sous forme d'accueil temporaire </t>
  </si>
  <si>
    <t>Journée d'accueil temporaire</t>
  </si>
  <si>
    <t xml:space="preserve">Cas 2
Au sein de l'ESMS requérant </t>
  </si>
  <si>
    <t>Session</t>
  </si>
  <si>
    <t>Total</t>
  </si>
  <si>
    <t>Convention collective 1966</t>
  </si>
  <si>
    <t>Fonction</t>
  </si>
  <si>
    <t>Ancienneté</t>
  </si>
  <si>
    <t>Indice du poste</t>
  </si>
  <si>
    <t>Indemnité de sujétion spéciale</t>
  </si>
  <si>
    <t>Valeur du point</t>
  </si>
  <si>
    <t>Salaire brut</t>
  </si>
  <si>
    <t>Coût salarial mensuel</t>
  </si>
  <si>
    <t>Coût salarial annuel</t>
  </si>
  <si>
    <t>Coût salarial à la minute</t>
  </si>
  <si>
    <t>Colonne1</t>
  </si>
  <si>
    <t>Educateur technique spécialisé</t>
  </si>
  <si>
    <t>Après 20 ans</t>
  </si>
  <si>
    <t>Infirmière</t>
  </si>
  <si>
    <t>Médecin spécialiste qualifié</t>
  </si>
  <si>
    <t>Après 21 ans</t>
  </si>
  <si>
    <t>Psychologue (cadre niveau 1, classe 1)</t>
  </si>
  <si>
    <t>Chef de service (référent FR) (cadre 2, niveau 2)</t>
  </si>
  <si>
    <t>Agent administratif principal</t>
  </si>
  <si>
    <t xml:space="preserve">Prestations de la fonction ressources / Activités </t>
  </si>
  <si>
    <t xml:space="preserve">Intervenants possibles </t>
  </si>
  <si>
    <t xml:space="preserve">Cas 1 
ESMS NON OF </t>
  </si>
  <si>
    <t xml:space="preserve">
Cas 2 
ESMS OF</t>
  </si>
  <si>
    <t>Réceptionner une demande par formulaire, mail ou téléphone</t>
  </si>
  <si>
    <t xml:space="preserve">Secrétariat </t>
  </si>
  <si>
    <t>X</t>
  </si>
  <si>
    <t xml:space="preserve">Enregistrer la demande : demandeur, objet de la sollicitation </t>
  </si>
  <si>
    <t xml:space="preserve">Apporter une réponse en termes d'information (téléphone, mail) </t>
  </si>
  <si>
    <t xml:space="preserve">Professionnel </t>
  </si>
  <si>
    <t xml:space="preserve">Adresser une documentation (par mail) </t>
  </si>
  <si>
    <t>Conduire un entretien téléphonique avec le requérant</t>
  </si>
  <si>
    <t xml:space="preserve">Recueillir sur un formulaire ad'hoc les éléments utiles et réaliser une première analyse </t>
  </si>
  <si>
    <t xml:space="preserve">Analyser/décrypter la demande simple en équipe </t>
  </si>
  <si>
    <t xml:space="preserve">Analyser/décrypter la demande complexe en équipe </t>
  </si>
  <si>
    <t>Professionnel</t>
  </si>
  <si>
    <t>Formuler une proposition par téléphone / mail auprès du requérant  / Tracer la réponse</t>
  </si>
  <si>
    <t xml:space="preserve">Planifier l'intervention : professionnels intervenants et calendrier </t>
  </si>
  <si>
    <t>Encadrement</t>
  </si>
  <si>
    <t>Formaliser le programme d’intervention</t>
  </si>
  <si>
    <t xml:space="preserve">Faire valider le programme d’intervention par le requérant </t>
  </si>
  <si>
    <t>Rédiger une convention d’intervention</t>
  </si>
  <si>
    <t>Préparer l’accueil de la personne (emploi du temps, service…)</t>
  </si>
  <si>
    <t>Préparer l'intervention (logistique, supports, outils…)</t>
  </si>
  <si>
    <t xml:space="preserve">Transmettre la demande à l’organisme de formation en capacité d’assurer / de porter la formation. </t>
  </si>
  <si>
    <t>Déterminer avec l'Organisme de formation porteur les modalités de partenariat (délégation, mise à disposition d'intervenants)</t>
  </si>
  <si>
    <t xml:space="preserve">S'assurer de la réalisation de l'action de formation par l'Organisme de formation sollicité </t>
  </si>
  <si>
    <t>Animer/Délivrer la prestation de sensibilisation</t>
  </si>
  <si>
    <t>Animer/Délivrer la prestation d'appui aux pratiques</t>
  </si>
  <si>
    <t>Animer/Délivrer la prestation d'appui-conseil</t>
  </si>
  <si>
    <t>Animer/délivrer la prestation de formation</t>
  </si>
  <si>
    <t>Animer/Délivrer la prestation d'observation</t>
  </si>
  <si>
    <t xml:space="preserve">Rédiger un bilan, une synthèse de l'évaluation pluridisciplinaire  </t>
  </si>
  <si>
    <t xml:space="preserve">Formaliser des préconisations </t>
  </si>
  <si>
    <t xml:space="preserve">Évaluer la prestation "à chaud" </t>
  </si>
  <si>
    <t>Évaluer un suivi de l'intervention à 3 / 6 mois</t>
  </si>
  <si>
    <t xml:space="preserve">Suivre l'activité RH et budgétaire de façon analytique </t>
  </si>
  <si>
    <t xml:space="preserve">Encadrement </t>
  </si>
  <si>
    <t>Durée standard des prestations</t>
  </si>
  <si>
    <t>Activités</t>
  </si>
  <si>
    <t>Educateur</t>
  </si>
  <si>
    <t>Médecin spécialisé</t>
  </si>
  <si>
    <t>Psychologue</t>
  </si>
  <si>
    <t>Référent FR</t>
  </si>
  <si>
    <t>Administratif</t>
  </si>
  <si>
    <t>Durée totale en minutes</t>
  </si>
  <si>
    <t>Commentaires</t>
  </si>
  <si>
    <t>Enregistrer la demande : demandeur, objet de la sollicitation a nature de la sollicitation  </t>
  </si>
  <si>
    <t>Temps de coordination du référent qui va aller questionner les IDE et éducateurs le cas échéant sur l'objet de la sensibilsation.</t>
  </si>
  <si>
    <t xml:space="preserve"> 1h30h du référent, en lien avec éducateur, IDE et médécin qui consacrent chacun 45 minutes dont une partie en réunion de concertation.</t>
  </si>
  <si>
    <t>Rédiger une convention d’intervention </t>
  </si>
  <si>
    <t>Préparer l’accueil de la personne </t>
  </si>
  <si>
    <r>
      <rPr>
        <rFont val="Arial"/>
        <color theme="1"/>
        <sz val="10.0"/>
      </rPr>
      <t xml:space="preserve">2 h par séance, en binôme, </t>
    </r>
    <r>
      <rPr>
        <rFont val="Arial"/>
        <strike/>
        <color theme="1"/>
        <sz val="10.0"/>
      </rPr>
      <t>et 2 heures de trajet.</t>
    </r>
  </si>
  <si>
    <r>
      <rPr>
        <rFont val="Arial"/>
        <color theme="1"/>
        <sz val="10.0"/>
      </rPr>
      <t xml:space="preserve">1 séances de 2 heures, en binome, et 1 heure de préparation au tota (comptabilisée dans l'activité Préparer l'intervention), </t>
    </r>
    <r>
      <rPr>
        <rFont val="Arial"/>
        <strike/>
        <color theme="1"/>
        <sz val="10.0"/>
      </rPr>
      <t xml:space="preserve">et 2 heures de trajet : 27 heures : </t>
    </r>
    <r>
      <rPr>
        <rFont val="Arial"/>
        <color theme="1"/>
        <sz val="10.0"/>
      </rPr>
      <t>6 heures</t>
    </r>
  </si>
  <si>
    <r>
      <rPr>
        <rFont val="Arial"/>
        <color theme="1"/>
        <sz val="10.0"/>
      </rPr>
      <t xml:space="preserve">1 séances de 2 heures, en binome, et 1 heure de préparation au tota (comptabilisée dans l'activité Préparer l'intervention), </t>
    </r>
    <r>
      <rPr>
        <rFont val="Arial"/>
        <strike/>
        <color theme="1"/>
        <sz val="10.0"/>
      </rPr>
      <t xml:space="preserve">et 2 heures de trajet : 27 heures : </t>
    </r>
    <r>
      <rPr>
        <rFont val="Arial"/>
        <color theme="1"/>
        <sz val="10.0"/>
      </rPr>
      <t>6 heures</t>
    </r>
  </si>
  <si>
    <t>Animer/Délivrer la prestation de formation</t>
  </si>
  <si>
    <t>Forfait en euros pour une journée de 7 heures : 1 000 euros, auxquels il faut rajouter les activités d'instruction de la demande et d'évaluation.</t>
  </si>
  <si>
    <t>Formaliser des préconisations </t>
  </si>
  <si>
    <t>Durée totale cumulée de la prestation en heures</t>
  </si>
  <si>
    <t>Coût standard des prestations</t>
  </si>
  <si>
    <t>Coût unitaire de la prestation</t>
  </si>
  <si>
    <t>Coût de la prestation</t>
  </si>
  <si>
    <t>Durée moyenne en heures</t>
  </si>
  <si>
    <t>Coût en euros hors transport</t>
  </si>
  <si>
    <t>2 h</t>
  </si>
  <si>
    <t>En présentiel ou en distantiel</t>
  </si>
  <si>
    <t>Depuis la réception de la demande jusqu'au suivi de l'action réalisée par l'OF</t>
  </si>
  <si>
    <t>Habituellement financé par les fonds de formation professionnelle</t>
  </si>
  <si>
    <t>Selon prix de journée établissement</t>
  </si>
  <si>
    <t>Rajouter 180 euros si l'on considère les activités de réception et traitement de la demande, la  formulation de préconisations, le suivi de l'intervention à 3/6 mois, et le suivi RH et budgétaire de façon analytique</t>
  </si>
  <si>
    <t>3 h</t>
  </si>
  <si>
    <t>Coût COMPLET en euros hors transport</t>
  </si>
  <si>
    <t>Rajouter 234 euros si l'on considère les activités de réception et traitement de la demande, la  formulation de préconisations, le suivi de l'intervention à 3/6 mois, et le suivi RH et budgétaire de façon analytique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</si>
</sst>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#,##0\ &quot;€&quot;"/>
    <numFmt numFmtId="165" formatCode="_ * #,##0_)_ ;_ * \(#,##0\)_ ;_ * &quot;-&quot;??_)_ ;_ @_ "/>
    <numFmt numFmtId="166" formatCode="_ * #,##0.00_)_ ;_ * \(#,##0.00\)_ ;_ * &quot;-&quot;??_)_ ;_ @_ "/>
    <numFmt numFmtId="167" formatCode="0.0"/>
    <numFmt numFmtId="168" formatCode="_ * #,##0.00_)\ _€_ ;_ * \(#,##0.00\)\ _€_ ;_ * &quot;-&quot;??_)\ _€_ ;_ @_ "/>
  </numFmts>
  <fonts count="23">
    <font>
      <sz val="12.0"/>
      <color theme="1"/>
      <name val="Calibri"/>
      <scheme val="minor"/>
    </font>
    <font>
      <b/>
      <sz val="12.0"/>
      <color rgb="FFFFFFFF"/>
      <name val="Avenir"/>
    </font>
    <font/>
    <font>
      <b/>
      <sz val="12.0"/>
      <color theme="0"/>
      <name val="Avenir"/>
    </font>
    <font>
      <sz val="10.0"/>
      <color theme="1"/>
      <name val="Avenir"/>
    </font>
    <font>
      <sz val="12.0"/>
      <color theme="1"/>
      <name val="Calibri"/>
    </font>
    <font>
      <sz val="12.0"/>
      <color theme="0"/>
      <name val="Calibri"/>
    </font>
    <font>
      <b/>
      <sz val="12.0"/>
      <color theme="1"/>
      <name val="Calibri"/>
    </font>
    <font>
      <sz val="9.0"/>
      <color rgb="FF2D9691"/>
      <name val="Avenir"/>
    </font>
    <font>
      <sz val="10.0"/>
      <color rgb="FF000000"/>
      <name val="Arial"/>
    </font>
    <font>
      <sz val="9.0"/>
      <color rgb="FF000000"/>
      <name val="Arial"/>
    </font>
    <font>
      <sz val="9.0"/>
      <color rgb="FF000000"/>
      <name val="Calibri"/>
    </font>
    <font>
      <sz val="11.0"/>
      <color rgb="FF000000"/>
      <name val="Calibri"/>
    </font>
    <font>
      <sz val="8.0"/>
      <color rgb="FF000000"/>
      <name val="Arial"/>
    </font>
    <font>
      <i/>
      <sz val="9.0"/>
      <color rgb="FF000000"/>
      <name val="Arial"/>
    </font>
    <font>
      <i/>
      <sz val="12.0"/>
      <color theme="1"/>
      <name val="Calibri"/>
    </font>
    <font>
      <i/>
      <sz val="9.0"/>
      <color rgb="FF000000"/>
      <name val="Calibri"/>
    </font>
    <font>
      <sz val="16.0"/>
      <color theme="0"/>
      <name val="Arial"/>
    </font>
    <font>
      <b/>
      <sz val="10.0"/>
      <color theme="0"/>
      <name val="Arial"/>
    </font>
    <font>
      <sz val="10.0"/>
      <color theme="1"/>
      <name val="Arial"/>
    </font>
    <font>
      <b/>
      <sz val="10.0"/>
      <color rgb="FF000000"/>
      <name val="Arial"/>
    </font>
    <font>
      <sz val="14.0"/>
      <color theme="1"/>
      <name val="Avenir"/>
    </font>
    <font>
      <b/>
      <sz val="14.0"/>
      <color theme="1"/>
      <name val="Avenir"/>
    </font>
  </fonts>
  <fills count="9">
    <fill>
      <patternFill patternType="none"/>
    </fill>
    <fill>
      <patternFill patternType="lightGray"/>
    </fill>
    <fill>
      <patternFill patternType="solid">
        <fgColor rgb="FF548135"/>
        <bgColor rgb="FF548135"/>
      </patternFill>
    </fill>
    <fill>
      <patternFill patternType="solid">
        <fgColor rgb="FFF9FCFC"/>
        <bgColor rgb="FFF9FCFC"/>
      </patternFill>
    </fill>
    <fill>
      <patternFill patternType="solid">
        <fgColor rgb="FFE2EFDA"/>
        <bgColor rgb="FFE2EFDA"/>
      </patternFill>
    </fill>
    <fill>
      <patternFill patternType="solid">
        <fgColor rgb="FF8ECDBF"/>
        <bgColor rgb="FF8ECDBF"/>
      </patternFill>
    </fill>
    <fill>
      <patternFill patternType="solid">
        <fgColor theme="0"/>
        <bgColor theme="0"/>
      </patternFill>
    </fill>
    <fill>
      <patternFill patternType="solid">
        <fgColor rgb="FF8C79AE"/>
        <bgColor rgb="FF8C79AE"/>
      </patternFill>
    </fill>
    <fill>
      <patternFill patternType="solid">
        <fgColor rgb="FFFFFF00"/>
        <bgColor rgb="FFFFFF00"/>
      </patternFill>
    </fill>
  </fills>
  <borders count="30">
    <border/>
    <border>
      <left style="thin">
        <color rgb="FF8C79AE"/>
      </left>
      <top style="thin">
        <color rgb="FF8C79AE"/>
      </top>
      <bottom style="thin">
        <color rgb="FF8C79AE"/>
      </bottom>
    </border>
    <border>
      <right style="thin">
        <color rgb="FF8C79AE"/>
      </right>
      <top style="thin">
        <color rgb="FF8C79AE"/>
      </top>
      <bottom style="thin">
        <color rgb="FF8C79AE"/>
      </bottom>
    </border>
    <border>
      <left style="thin">
        <color rgb="FFD0CECE"/>
      </left>
      <right style="thin">
        <color rgb="FFD0CECE"/>
      </right>
      <top style="thin">
        <color rgb="FFD0CECE"/>
      </top>
      <bottom style="thin">
        <color rgb="FFD0CECE"/>
      </bottom>
    </border>
    <border>
      <left style="thin">
        <color rgb="FF8C79AE"/>
      </left>
      <right style="thin">
        <color rgb="FF8C79AE"/>
      </right>
      <top style="thin">
        <color rgb="FF8C79AE"/>
      </top>
      <bottom style="thin">
        <color rgb="FF8C79AE"/>
      </bottom>
    </border>
    <border>
      <left style="thin">
        <color rgb="FF8C79AE"/>
      </left>
      <right style="thin">
        <color rgb="FF8C79AE"/>
      </right>
      <top style="thin">
        <color rgb="FF8C79AE"/>
      </top>
    </border>
    <border>
      <left style="thin">
        <color rgb="FF8C79AE"/>
      </left>
      <right style="thin">
        <color rgb="FF8C79AE"/>
      </right>
      <bottom style="thin">
        <color rgb="FF8C79AE"/>
      </bottom>
    </border>
    <border>
      <left/>
      <right/>
      <top/>
      <bottom/>
    </border>
    <border>
      <left style="thin">
        <color rgb="FFD0CECE"/>
      </left>
      <right style="thin">
        <color rgb="FFD0CECE"/>
      </right>
      <top style="thin">
        <color rgb="FFD0CECE"/>
      </top>
    </border>
    <border>
      <left style="medium">
        <color rgb="FFD0CECE"/>
      </left>
      <top style="medium">
        <color rgb="FFD0CECE"/>
      </top>
      <bottom/>
    </border>
    <border>
      <right style="medium">
        <color rgb="FFD0CECE"/>
      </right>
      <top style="medium">
        <color rgb="FFD0CECE"/>
      </top>
      <bottom/>
    </border>
    <border>
      <left style="thin">
        <color rgb="FFD0CECE"/>
      </left>
      <right style="thin">
        <color rgb="FFD0CECE"/>
      </right>
      <bottom style="thin">
        <color rgb="FFD0CECE"/>
      </bottom>
    </border>
    <border>
      <left style="medium">
        <color rgb="FFD0CECE"/>
      </left>
      <right style="medium">
        <color rgb="FFD0CECE"/>
      </right>
      <top style="medium">
        <color rgb="FFD0CECE"/>
      </top>
      <bottom style="medium">
        <color rgb="FFD0CECE"/>
      </bottom>
    </border>
    <border>
      <left/>
      <right style="medium">
        <color rgb="FFD0CECE"/>
      </right>
      <top style="medium">
        <color rgb="FFD0CECE"/>
      </top>
      <bottom style="medium">
        <color rgb="FFD0CECE"/>
      </bottom>
    </border>
    <border>
      <left style="medium">
        <color rgb="FFD0CECE"/>
      </left>
      <right style="medium">
        <color rgb="FFD0CECE"/>
      </right>
      <bottom style="medium">
        <color rgb="FFD0CECE"/>
      </bottom>
    </border>
    <border>
      <left style="medium">
        <color rgb="FFD0CECE"/>
      </left>
      <right style="medium">
        <color rgb="FFD0CECE"/>
      </right>
      <top/>
      <bottom style="medium">
        <color rgb="FFD0CECE"/>
      </bottom>
    </border>
    <border>
      <left/>
      <right style="medium">
        <color rgb="FFD0CECE"/>
      </right>
      <top/>
      <bottom style="medium">
        <color rgb="FFD0CECE"/>
      </bottom>
    </border>
    <border>
      <right style="medium">
        <color rgb="FFD0CECE"/>
      </right>
      <bottom style="medium">
        <color rgb="FFD0CECE"/>
      </bottom>
    </border>
    <border>
      <left/>
      <top/>
      <bottom/>
    </border>
    <border>
      <top/>
      <bottom/>
    </border>
    <border>
      <right/>
      <top/>
      <bottom/>
    </border>
    <border>
      <left style="medium">
        <color rgb="FFD0CECE"/>
      </left>
      <top/>
      <bottom style="thin">
        <color rgb="FFD0CECE"/>
      </bottom>
    </border>
    <border>
      <right style="thin">
        <color rgb="FFD0CECE"/>
      </right>
      <top/>
      <bottom style="thin">
        <color rgb="FFD0CECE"/>
      </bottom>
    </border>
    <border>
      <left style="thin">
        <color rgb="FFD0CECE"/>
      </left>
      <top style="thin">
        <color rgb="FFD0CECE"/>
      </top>
      <bottom style="thin">
        <color rgb="FFD0CECE"/>
      </bottom>
    </border>
    <border>
      <right style="thin">
        <color rgb="FFD0CECE"/>
      </right>
      <top style="thin">
        <color rgb="FFD0CECE"/>
      </top>
      <bottom style="thin">
        <color rgb="FFD0CECE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2" fontId="3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horizontal="center" shrinkToFit="0" vertical="center" wrapText="1"/>
    </xf>
    <xf borderId="4" fillId="0" fontId="4" numFmtId="164" xfId="0" applyAlignment="1" applyBorder="1" applyFont="1" applyNumberFormat="1">
      <alignment horizontal="center" shrinkToFit="0" vertical="center" wrapText="1"/>
    </xf>
    <xf borderId="5" fillId="0" fontId="4" numFmtId="0" xfId="0" applyAlignment="1" applyBorder="1" applyFont="1">
      <alignment horizontal="center" shrinkToFit="0" vertical="center" wrapText="1"/>
    </xf>
    <xf borderId="6" fillId="0" fontId="2" numFmtId="0" xfId="0" applyBorder="1" applyFont="1"/>
    <xf borderId="1" fillId="2" fontId="3" numFmtId="0" xfId="0" applyAlignment="1" applyBorder="1" applyFont="1">
      <alignment horizontal="center" vertical="center"/>
    </xf>
    <xf borderId="7" fillId="2" fontId="5" numFmtId="0" xfId="0" applyAlignment="1" applyBorder="1" applyFont="1">
      <alignment horizontal="center" vertical="center"/>
    </xf>
    <xf borderId="7" fillId="2" fontId="6" numFmtId="164" xfId="0" applyAlignment="1" applyBorder="1" applyFont="1" applyNumberFormat="1">
      <alignment horizontal="center" vertical="center"/>
    </xf>
    <xf borderId="0" fillId="0" fontId="7" numFmtId="0" xfId="0" applyFont="1"/>
    <xf borderId="0" fillId="0" fontId="5" numFmtId="0" xfId="0" applyAlignment="1" applyFont="1">
      <alignment vertical="center"/>
    </xf>
    <xf borderId="0" fillId="0" fontId="5" numFmtId="0" xfId="0" applyAlignment="1" applyFont="1">
      <alignment vertical="center"/>
    </xf>
    <xf borderId="0" fillId="0" fontId="5" numFmtId="165" xfId="0" applyAlignment="1" applyFont="1" applyNumberFormat="1">
      <alignment vertical="center"/>
    </xf>
    <xf borderId="0" fillId="0" fontId="5" numFmtId="10" xfId="0" applyAlignment="1" applyFont="1" applyNumberFormat="1">
      <alignment vertical="center"/>
    </xf>
    <xf borderId="0" fillId="0" fontId="5" numFmtId="2" xfId="0" applyAlignment="1" applyFont="1" applyNumberFormat="1">
      <alignment vertical="center"/>
    </xf>
    <xf borderId="0" fillId="0" fontId="5" numFmtId="166" xfId="0" applyAlignment="1" applyFont="1" applyNumberFormat="1">
      <alignment vertical="center"/>
    </xf>
    <xf borderId="8" fillId="3" fontId="8" numFmtId="0" xfId="0" applyAlignment="1" applyBorder="1" applyFill="1" applyFont="1">
      <alignment horizontal="center" readingOrder="0" shrinkToFit="0" vertical="center" wrapText="1"/>
    </xf>
    <xf borderId="8" fillId="3" fontId="8" numFmtId="0" xfId="0" applyAlignment="1" applyBorder="1" applyFont="1">
      <alignment horizontal="center" shrinkToFit="0" vertical="center" wrapText="1"/>
    </xf>
    <xf borderId="9" fillId="3" fontId="8" numFmtId="0" xfId="0" applyAlignment="1" applyBorder="1" applyFont="1">
      <alignment horizontal="center" shrinkToFit="0" vertical="center" wrapText="1"/>
    </xf>
    <xf borderId="10" fillId="0" fontId="2" numFmtId="0" xfId="0" applyBorder="1" applyFont="1"/>
    <xf borderId="11" fillId="0" fontId="2" numFmtId="0" xfId="0" applyBorder="1" applyFont="1"/>
    <xf borderId="3" fillId="3" fontId="8" numFmtId="0" xfId="0" applyAlignment="1" applyBorder="1" applyFont="1">
      <alignment horizontal="center" shrinkToFit="0" vertical="center" wrapText="1"/>
    </xf>
    <xf borderId="12" fillId="0" fontId="9" numFmtId="0" xfId="0" applyAlignment="1" applyBorder="1" applyFont="1">
      <alignment horizontal="left" vertical="center"/>
    </xf>
    <xf borderId="12" fillId="0" fontId="10" numFmtId="0" xfId="0" applyAlignment="1" applyBorder="1" applyFont="1">
      <alignment horizontal="left" vertical="center"/>
    </xf>
    <xf borderId="12" fillId="4" fontId="11" numFmtId="0" xfId="0" applyAlignment="1" applyBorder="1" applyFill="1" applyFont="1">
      <alignment horizontal="center" vertical="center"/>
    </xf>
    <xf borderId="13" fillId="4" fontId="11" numFmtId="0" xfId="0" applyAlignment="1" applyBorder="1" applyFont="1">
      <alignment horizontal="center" vertical="center"/>
    </xf>
    <xf borderId="14" fillId="0" fontId="9" numFmtId="0" xfId="0" applyAlignment="1" applyBorder="1" applyFont="1">
      <alignment horizontal="left" vertical="center"/>
    </xf>
    <xf borderId="14" fillId="0" fontId="10" numFmtId="0" xfId="0" applyAlignment="1" applyBorder="1" applyFont="1">
      <alignment horizontal="left" vertical="center"/>
    </xf>
    <xf borderId="15" fillId="4" fontId="11" numFmtId="0" xfId="0" applyAlignment="1" applyBorder="1" applyFont="1">
      <alignment horizontal="center" vertical="center"/>
    </xf>
    <xf borderId="16" fillId="4" fontId="11" numFmtId="0" xfId="0" applyAlignment="1" applyBorder="1" applyFont="1">
      <alignment horizontal="center" vertical="center"/>
    </xf>
    <xf borderId="14" fillId="0" fontId="11" numFmtId="0" xfId="0" applyAlignment="1" applyBorder="1" applyFont="1">
      <alignment horizontal="center" vertical="center"/>
    </xf>
    <xf borderId="17" fillId="0" fontId="11" numFmtId="0" xfId="0" applyAlignment="1" applyBorder="1" applyFont="1">
      <alignment horizontal="center" vertical="center"/>
    </xf>
    <xf borderId="14" fillId="0" fontId="5" numFmtId="0" xfId="0" applyAlignment="1" applyBorder="1" applyFont="1">
      <alignment horizontal="center" vertical="top"/>
    </xf>
    <xf borderId="4" fillId="0" fontId="12" numFmtId="0" xfId="0" applyAlignment="1" applyBorder="1" applyFont="1">
      <alignment horizontal="left" shrinkToFit="0" vertical="center" wrapText="1"/>
    </xf>
    <xf borderId="14" fillId="0" fontId="13" numFmtId="0" xfId="0" applyAlignment="1" applyBorder="1" applyFont="1">
      <alignment horizontal="center" shrinkToFit="0" vertical="center" wrapText="1"/>
    </xf>
    <xf borderId="14" fillId="0" fontId="14" numFmtId="0" xfId="0" applyAlignment="1" applyBorder="1" applyFont="1">
      <alignment horizontal="left" vertical="center"/>
    </xf>
    <xf borderId="14" fillId="0" fontId="15" numFmtId="0" xfId="0" applyAlignment="1" applyBorder="1" applyFont="1">
      <alignment horizontal="center" vertical="top"/>
    </xf>
    <xf borderId="14" fillId="0" fontId="16" numFmtId="0" xfId="0" applyAlignment="1" applyBorder="1" applyFont="1">
      <alignment horizontal="center" vertical="center"/>
    </xf>
    <xf borderId="17" fillId="0" fontId="16" numFmtId="0" xfId="0" applyAlignment="1" applyBorder="1" applyFont="1">
      <alignment horizontal="center" vertical="center"/>
    </xf>
    <xf borderId="0" fillId="0" fontId="15" numFmtId="0" xfId="0" applyFont="1"/>
    <xf borderId="0" fillId="0" fontId="9" numFmtId="0" xfId="0" applyAlignment="1" applyFont="1">
      <alignment horizontal="left" vertical="center"/>
    </xf>
    <xf borderId="18" fillId="5" fontId="17" numFmtId="0" xfId="0" applyAlignment="1" applyBorder="1" applyFill="1" applyFont="1">
      <alignment horizontal="center" vertical="center"/>
    </xf>
    <xf borderId="19" fillId="0" fontId="2" numFmtId="0" xfId="0" applyBorder="1" applyFont="1"/>
    <xf borderId="20" fillId="0" fontId="2" numFmtId="0" xfId="0" applyBorder="1" applyFont="1"/>
    <xf borderId="7" fillId="6" fontId="17" numFmtId="0" xfId="0" applyAlignment="1" applyBorder="1" applyFill="1" applyFont="1">
      <alignment horizontal="left" shrinkToFit="0" vertical="center" wrapText="1"/>
    </xf>
    <xf borderId="7" fillId="6" fontId="17" numFmtId="0" xfId="0" applyAlignment="1" applyBorder="1" applyFont="1">
      <alignment horizontal="center" vertical="center"/>
    </xf>
    <xf borderId="7" fillId="6" fontId="5" numFmtId="0" xfId="0" applyBorder="1" applyFont="1"/>
    <xf borderId="4" fillId="7" fontId="18" numFmtId="0" xfId="0" applyAlignment="1" applyBorder="1" applyFill="1" applyFont="1">
      <alignment horizontal="left" shrinkToFit="0" vertical="center" wrapText="1"/>
    </xf>
    <xf borderId="4" fillId="0" fontId="19" numFmtId="0" xfId="0" applyAlignment="1" applyBorder="1" applyFont="1">
      <alignment shrinkToFit="0" vertical="center" wrapText="1"/>
    </xf>
    <xf borderId="4" fillId="0" fontId="19" numFmtId="0" xfId="0" applyAlignment="1" applyBorder="1" applyFont="1">
      <alignment horizontal="center" shrinkToFit="0" vertical="center" wrapText="1"/>
    </xf>
    <xf borderId="4" fillId="0" fontId="19" numFmtId="165" xfId="0" applyAlignment="1" applyBorder="1" applyFont="1" applyNumberFormat="1">
      <alignment shrinkToFit="0" vertical="center" wrapText="1"/>
    </xf>
    <xf borderId="14" fillId="0" fontId="9" numFmtId="0" xfId="0" applyAlignment="1" applyBorder="1" applyFont="1">
      <alignment horizontal="left" shrinkToFit="0" vertical="center" wrapText="1"/>
    </xf>
    <xf borderId="0" fillId="0" fontId="5" numFmtId="0" xfId="0" applyAlignment="1" applyFont="1">
      <alignment horizontal="left" shrinkToFit="0" vertical="center" wrapText="1"/>
    </xf>
    <xf borderId="21" fillId="3" fontId="8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23" fillId="3" fontId="8" numFmtId="0" xfId="0" applyAlignment="1" applyBorder="1" applyFont="1">
      <alignment horizontal="center" shrinkToFit="0" vertical="center" wrapText="1"/>
    </xf>
    <xf borderId="24" fillId="0" fontId="2" numFmtId="0" xfId="0" applyBorder="1" applyFont="1"/>
    <xf borderId="4" fillId="0" fontId="19" numFmtId="165" xfId="0" applyAlignment="1" applyBorder="1" applyFont="1" applyNumberFormat="1">
      <alignment horizontal="center" shrinkToFit="0" vertical="center" wrapText="1"/>
    </xf>
    <xf borderId="4" fillId="0" fontId="19" numFmtId="167" xfId="0" applyAlignment="1" applyBorder="1" applyFont="1" applyNumberFormat="1">
      <alignment horizontal="center" shrinkToFit="0" vertical="center" wrapText="1"/>
    </xf>
    <xf borderId="4" fillId="0" fontId="19" numFmtId="168" xfId="0" applyAlignment="1" applyBorder="1" applyFont="1" applyNumberFormat="1">
      <alignment horizontal="center" shrinkToFit="0" vertical="center" wrapText="1"/>
    </xf>
    <xf borderId="12" fillId="0" fontId="11" numFmtId="167" xfId="0" applyAlignment="1" applyBorder="1" applyFont="1" applyNumberFormat="1">
      <alignment horizontal="right" vertical="center"/>
    </xf>
    <xf borderId="14" fillId="0" fontId="20" numFmtId="0" xfId="0" applyAlignment="1" applyBorder="1" applyFont="1">
      <alignment horizontal="left" vertical="center"/>
    </xf>
    <xf borderId="14" fillId="0" fontId="20" numFmtId="167" xfId="0" applyAlignment="1" applyBorder="1" applyFont="1" applyNumberFormat="1">
      <alignment horizontal="right" vertical="center"/>
    </xf>
    <xf borderId="0" fillId="0" fontId="5" numFmtId="0" xfId="0" applyAlignment="1" applyFont="1">
      <alignment shrinkToFit="0" wrapText="1"/>
    </xf>
    <xf borderId="0" fillId="0" fontId="21" numFmtId="0" xfId="0" applyFont="1"/>
    <xf borderId="25" fillId="0" fontId="22" numFmtId="0" xfId="0" applyAlignment="1" applyBorder="1" applyFont="1">
      <alignment horizontal="center" shrinkToFit="0" vertical="center" wrapText="1"/>
    </xf>
    <xf borderId="25" fillId="0" fontId="22" numFmtId="0" xfId="0" applyAlignment="1" applyBorder="1" applyFont="1">
      <alignment shrinkToFit="0" vertical="center" wrapText="1"/>
    </xf>
    <xf borderId="26" fillId="3" fontId="21" numFmtId="0" xfId="0" applyAlignment="1" applyBorder="1" applyFont="1">
      <alignment horizontal="center" shrinkToFit="0" vertical="center" wrapText="1"/>
    </xf>
    <xf borderId="27" fillId="0" fontId="2" numFmtId="0" xfId="0" applyBorder="1" applyFont="1"/>
    <xf borderId="25" fillId="0" fontId="21" numFmtId="0" xfId="0" applyAlignment="1" applyBorder="1" applyFont="1">
      <alignment horizontal="right" vertical="center"/>
    </xf>
    <xf borderId="25" fillId="0" fontId="21" numFmtId="1" xfId="0" applyAlignment="1" applyBorder="1" applyFont="1" applyNumberFormat="1">
      <alignment horizontal="right" vertical="center"/>
    </xf>
    <xf borderId="25" fillId="0" fontId="21" numFmtId="167" xfId="0" applyAlignment="1" applyBorder="1" applyFont="1" applyNumberFormat="1">
      <alignment horizontal="right" vertical="center"/>
    </xf>
    <xf borderId="28" fillId="3" fontId="21" numFmtId="0" xfId="0" applyAlignment="1" applyBorder="1" applyFont="1">
      <alignment horizontal="center" shrinkToFit="0" vertical="center" wrapText="1"/>
    </xf>
    <xf borderId="25" fillId="3" fontId="21" numFmtId="0" xfId="0" applyAlignment="1" applyBorder="1" applyFont="1">
      <alignment horizontal="center" shrinkToFit="0" vertical="center" wrapText="1"/>
    </xf>
    <xf borderId="25" fillId="0" fontId="21" numFmtId="0" xfId="0" applyAlignment="1" applyBorder="1" applyFont="1">
      <alignment horizontal="right" shrinkToFit="0" vertical="center" wrapText="1"/>
    </xf>
    <xf borderId="29" fillId="0" fontId="2" numFmtId="0" xfId="0" applyBorder="1" applyFont="1"/>
    <xf borderId="25" fillId="8" fontId="21" numFmtId="0" xfId="0" applyAlignment="1" applyBorder="1" applyFill="1" applyFont="1">
      <alignment horizontal="right" shrinkToFit="0" vertical="center" wrapText="1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9"/>
          <bgColor theme="9"/>
        </patternFill>
      </fill>
      <border/>
    </dxf>
    <dxf>
      <font/>
      <fill>
        <patternFill patternType="solid">
          <fgColor rgb="FFB4C6E7"/>
          <bgColor rgb="FFB4C6E7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1">
    <tableStyle count="3" pivot="0" name="Coût salariaux-style">
      <tableStyleElement dxfId="1" type="headerRow"/>
      <tableStyleElement dxfId="2" type="firstRowStripe"/>
      <tableStyleElement dxfId="3" type="secondRowStripe"/>
    </tableStyle>
  </tableStyle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2:J8" displayName="Table_1" id="1">
  <tableColumns count="10">
    <tableColumn name="Fonction" id="1"/>
    <tableColumn name="Ancienneté" id="2"/>
    <tableColumn name="Indice du poste" id="3"/>
    <tableColumn name="Indemnité de sujétion spéciale" id="4"/>
    <tableColumn name="Valeur du point" id="5"/>
    <tableColumn name="Salaire brut" id="6"/>
    <tableColumn name="Coût salarial mensuel" id="7"/>
    <tableColumn name="Coût salarial annuel" id="8"/>
    <tableColumn name="Coût salarial à la minute" id="9"/>
    <tableColumn name="Colonne1" id="10"/>
  </tableColumns>
  <tableStyleInfo name="Coût salariaux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1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1.v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1.22" defaultRowHeight="15.0"/>
  <cols>
    <col customWidth="1" min="1" max="1" width="67.44"/>
    <col customWidth="1" min="2" max="2" width="14.22"/>
    <col customWidth="1" min="3" max="3" width="15.78"/>
    <col customWidth="1" min="4" max="4" width="14.22"/>
    <col customWidth="1" min="5" max="5" width="16.67"/>
    <col customWidth="1" min="6" max="6" width="15.78"/>
    <col customWidth="1" min="7" max="26" width="10.56"/>
  </cols>
  <sheetData>
    <row r="1" ht="42.0" customHeight="1">
      <c r="A1" s="1" t="s">
        <v>0</v>
      </c>
      <c r="B1" s="2"/>
      <c r="C1" s="3" t="s">
        <v>1</v>
      </c>
      <c r="D1" s="3" t="s">
        <v>2</v>
      </c>
      <c r="E1" s="3" t="s">
        <v>3</v>
      </c>
      <c r="F1" s="3" t="s">
        <v>4</v>
      </c>
    </row>
    <row r="2" ht="42.0" customHeight="1">
      <c r="A2" s="4" t="s">
        <v>5</v>
      </c>
      <c r="B2" s="2"/>
      <c r="C2" s="5" t="s">
        <v>6</v>
      </c>
      <c r="D2" s="5">
        <v>200.0</v>
      </c>
      <c r="E2" s="6">
        <f>D2*'Coûts synthèse par prestation'!E2</f>
        <v>2600</v>
      </c>
      <c r="F2" s="6">
        <f>D2*'Coûts synthèse par prestation'!E14</f>
        <v>3380</v>
      </c>
    </row>
    <row r="3" ht="42.0" customHeight="1">
      <c r="A3" s="4" t="s">
        <v>7</v>
      </c>
      <c r="B3" s="2"/>
      <c r="C3" s="5" t="s">
        <v>8</v>
      </c>
      <c r="D3" s="5">
        <v>24.0</v>
      </c>
      <c r="E3" s="6">
        <f>D3*'Coûts synthèse par prestation'!E3</f>
        <v>7200</v>
      </c>
      <c r="F3" s="6">
        <f>D3*'Coûts synthèse par prestation'!E15</f>
        <v>9360</v>
      </c>
    </row>
    <row r="4" ht="48.0" customHeight="1">
      <c r="A4" s="7" t="s">
        <v>9</v>
      </c>
      <c r="B4" s="5" t="s">
        <v>10</v>
      </c>
      <c r="C4" s="5" t="s">
        <v>11</v>
      </c>
      <c r="D4" s="5">
        <v>3.0</v>
      </c>
      <c r="E4" s="6">
        <f>D4*'Coûts synthèse par prestation'!E4</f>
        <v>510</v>
      </c>
      <c r="F4" s="6">
        <f>D4*'Coûts synthèse par prestation'!E16</f>
        <v>663</v>
      </c>
    </row>
    <row r="5" ht="48.0" customHeight="1">
      <c r="A5" s="8"/>
      <c r="B5" s="5" t="s">
        <v>12</v>
      </c>
      <c r="C5" s="5" t="s">
        <v>8</v>
      </c>
      <c r="D5" s="5">
        <v>1.0</v>
      </c>
      <c r="E5" s="6">
        <f>D5*'Coûts synthèse par prestation'!E5</f>
        <v>800</v>
      </c>
      <c r="F5" s="6">
        <f>D5*'Coûts synthèse par prestation'!E17</f>
        <v>1040</v>
      </c>
    </row>
    <row r="6" ht="40.5" customHeight="1">
      <c r="A6" s="4" t="s">
        <v>13</v>
      </c>
      <c r="B6" s="2"/>
      <c r="C6" s="5" t="s">
        <v>8</v>
      </c>
      <c r="D6" s="5">
        <v>30.0</v>
      </c>
      <c r="E6" s="6">
        <f>D6*'Coûts synthèse par prestation'!E6</f>
        <v>16200</v>
      </c>
      <c r="F6" s="6">
        <f>D6*'Coûts synthèse par prestation'!E18</f>
        <v>21060</v>
      </c>
    </row>
    <row r="7" ht="42.0" customHeight="1">
      <c r="A7" s="4" t="s">
        <v>14</v>
      </c>
      <c r="B7" s="2"/>
      <c r="C7" s="5" t="s">
        <v>8</v>
      </c>
      <c r="D7" s="5">
        <v>18.0</v>
      </c>
      <c r="E7" s="6">
        <f>D7*'Coûts synthèse par prestation'!E7</f>
        <v>11160</v>
      </c>
      <c r="F7" s="6">
        <f>D7*'Coûts synthèse par prestation'!E19</f>
        <v>14508</v>
      </c>
    </row>
    <row r="8">
      <c r="A8" s="7" t="s">
        <v>15</v>
      </c>
      <c r="B8" s="5" t="s">
        <v>16</v>
      </c>
      <c r="C8" s="5" t="s">
        <v>17</v>
      </c>
      <c r="D8" s="5">
        <v>10.0</v>
      </c>
      <c r="E8" s="6">
        <f>'Objectifs et valorisation'!D8*180</f>
        <v>1800</v>
      </c>
      <c r="F8" s="6">
        <f>D8*234</f>
        <v>2340</v>
      </c>
    </row>
    <row r="9" ht="66.75" customHeight="1">
      <c r="A9" s="8"/>
      <c r="B9" s="5" t="s">
        <v>18</v>
      </c>
      <c r="C9" s="5" t="s">
        <v>19</v>
      </c>
      <c r="D9" s="5"/>
      <c r="E9" s="6">
        <f>D9*'Coûts synthèse par prestation'!E9</f>
        <v>0</v>
      </c>
      <c r="F9" s="6">
        <f>D9*'Coûts synthèse par prestation'!E21</f>
        <v>0</v>
      </c>
    </row>
    <row r="10" ht="33.0" customHeight="1">
      <c r="A10" s="9" t="s">
        <v>20</v>
      </c>
      <c r="B10" s="2"/>
      <c r="C10" s="10"/>
      <c r="D10" s="10"/>
      <c r="E10" s="11">
        <f t="shared" ref="E10:F10" si="1">SUM(E2:E9)</f>
        <v>40270</v>
      </c>
      <c r="F10" s="11">
        <f t="shared" si="1"/>
        <v>52351</v>
      </c>
    </row>
    <row r="11"/>
    <row r="12"/>
    <row r="13"/>
    <row r="14"/>
    <row r="15"/>
    <row r="16"/>
    <row r="17"/>
    <row r="18"/>
    <row r="19"/>
    <row r="20"/>
  </sheetData>
  <mergeCells count="8">
    <mergeCell ref="A1:B1"/>
    <mergeCell ref="A2:B2"/>
    <mergeCell ref="A3:B3"/>
    <mergeCell ref="A4:A5"/>
    <mergeCell ref="A6:B6"/>
    <mergeCell ref="A7:B7"/>
    <mergeCell ref="A8:A9"/>
    <mergeCell ref="A10:B10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49.33"/>
    <col customWidth="1" min="2" max="3" width="19.67"/>
    <col customWidth="1" min="4" max="4" width="28.44"/>
    <col customWidth="1" min="5" max="5" width="19.67"/>
    <col customWidth="1" min="6" max="6" width="20.33"/>
    <col customWidth="1" min="7" max="8" width="24.33"/>
    <col customWidth="1" min="9" max="9" width="25.67"/>
    <col customWidth="1" min="10" max="26" width="10.56"/>
  </cols>
  <sheetData>
    <row r="1" ht="24.0" customHeight="1">
      <c r="A1" s="12" t="s">
        <v>21</v>
      </c>
    </row>
    <row r="2" ht="24.0" customHeight="1">
      <c r="A2" s="13" t="s">
        <v>22</v>
      </c>
      <c r="B2" s="13" t="s">
        <v>23</v>
      </c>
      <c r="C2" s="13" t="s">
        <v>24</v>
      </c>
      <c r="D2" s="13" t="s">
        <v>25</v>
      </c>
      <c r="E2" s="13" t="s">
        <v>26</v>
      </c>
      <c r="F2" s="13" t="s">
        <v>27</v>
      </c>
      <c r="G2" s="13" t="s">
        <v>28</v>
      </c>
      <c r="H2" s="13" t="s">
        <v>29</v>
      </c>
      <c r="I2" s="13" t="s">
        <v>30</v>
      </c>
      <c r="J2" s="13" t="s">
        <v>31</v>
      </c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ht="24.0" customHeight="1">
      <c r="A3" s="13" t="s">
        <v>32</v>
      </c>
      <c r="B3" s="13" t="s">
        <v>33</v>
      </c>
      <c r="C3" s="15">
        <v>679.0</v>
      </c>
      <c r="D3" s="16">
        <v>0.0848</v>
      </c>
      <c r="E3" s="17">
        <v>3.82</v>
      </c>
      <c r="F3" s="15">
        <f t="shared" ref="F3:F8" si="1">C3*(1+D3)*E3</f>
        <v>2813.732544</v>
      </c>
      <c r="G3" s="15">
        <f t="shared" ref="G3:G8" si="2">F3*1.4</f>
        <v>3939.225562</v>
      </c>
      <c r="H3" s="15">
        <f t="shared" ref="H3:H8" si="3">G3*12</f>
        <v>47270.70674</v>
      </c>
      <c r="I3" s="18">
        <f>'Coût salariaux'!$G3/151.67/60</f>
        <v>0.4328724162</v>
      </c>
      <c r="J3" s="15">
        <f>'Coût salariaux'!$I3*60</f>
        <v>25.97234497</v>
      </c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ht="24.0" customHeight="1">
      <c r="A4" s="13" t="s">
        <v>34</v>
      </c>
      <c r="B4" s="13" t="s">
        <v>33</v>
      </c>
      <c r="C4" s="15">
        <v>679.0</v>
      </c>
      <c r="D4" s="16">
        <v>0.0848</v>
      </c>
      <c r="E4" s="17">
        <v>3.82</v>
      </c>
      <c r="F4" s="15">
        <f t="shared" si="1"/>
        <v>2813.732544</v>
      </c>
      <c r="G4" s="15">
        <f t="shared" si="2"/>
        <v>3939.225562</v>
      </c>
      <c r="H4" s="15">
        <f t="shared" si="3"/>
        <v>47270.70674</v>
      </c>
      <c r="I4" s="18">
        <f>'Coût salariaux'!$G4/151.67/60</f>
        <v>0.4328724162</v>
      </c>
      <c r="J4" s="15">
        <f>'Coût salariaux'!$I4*60</f>
        <v>25.97234497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ht="24.0" customHeight="1">
      <c r="A5" s="13" t="s">
        <v>35</v>
      </c>
      <c r="B5" s="13" t="s">
        <v>36</v>
      </c>
      <c r="C5" s="15">
        <v>2024.0</v>
      </c>
      <c r="D5" s="16">
        <v>0.0</v>
      </c>
      <c r="E5" s="17">
        <v>3.82</v>
      </c>
      <c r="F5" s="15">
        <f t="shared" si="1"/>
        <v>7731.68</v>
      </c>
      <c r="G5" s="15">
        <f t="shared" si="2"/>
        <v>10824.352</v>
      </c>
      <c r="H5" s="15">
        <f t="shared" si="3"/>
        <v>129892.224</v>
      </c>
      <c r="I5" s="18">
        <f>'Coût salariaux'!$G5/151.67/60</f>
        <v>1.189463089</v>
      </c>
      <c r="J5" s="15">
        <f>'Coût salariaux'!$I5*60</f>
        <v>71.36778532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ht="24.0" customHeight="1">
      <c r="A6" s="13" t="s">
        <v>37</v>
      </c>
      <c r="B6" s="13" t="s">
        <v>36</v>
      </c>
      <c r="C6" s="15">
        <v>1052.7</v>
      </c>
      <c r="D6" s="16">
        <v>0.0</v>
      </c>
      <c r="E6" s="17">
        <v>3.82</v>
      </c>
      <c r="F6" s="15">
        <f t="shared" si="1"/>
        <v>4021.314</v>
      </c>
      <c r="G6" s="15">
        <f t="shared" si="2"/>
        <v>5629.8396</v>
      </c>
      <c r="H6" s="15">
        <f t="shared" si="3"/>
        <v>67558.0752</v>
      </c>
      <c r="I6" s="18">
        <f>'Coût salariaux'!$G6/151.67/60</f>
        <v>0.6186500956</v>
      </c>
      <c r="J6" s="15">
        <f>'Coût salariaux'!$I6*60</f>
        <v>37.11900574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ht="24.0" customHeight="1">
      <c r="A7" s="13" t="s">
        <v>38</v>
      </c>
      <c r="B7" s="13" t="s">
        <v>36</v>
      </c>
      <c r="C7" s="15">
        <v>931.7</v>
      </c>
      <c r="D7" s="16">
        <v>0.0</v>
      </c>
      <c r="E7" s="17">
        <v>3.82</v>
      </c>
      <c r="F7" s="15">
        <f t="shared" si="1"/>
        <v>3559.094</v>
      </c>
      <c r="G7" s="15">
        <f t="shared" si="2"/>
        <v>4982.7316</v>
      </c>
      <c r="H7" s="15">
        <f t="shared" si="3"/>
        <v>59792.7792</v>
      </c>
      <c r="I7" s="18">
        <f>'Coût salariaux'!$G7/151.67/60</f>
        <v>0.5475408892</v>
      </c>
      <c r="J7" s="15">
        <f>'Coût salariaux'!$I7*60</f>
        <v>32.85245335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ht="24.0" customHeight="1">
      <c r="A8" s="13" t="s">
        <v>39</v>
      </c>
      <c r="B8" s="13" t="s">
        <v>33</v>
      </c>
      <c r="C8" s="15">
        <v>498.0</v>
      </c>
      <c r="D8" s="16">
        <v>0.0848</v>
      </c>
      <c r="E8" s="17">
        <v>3.82</v>
      </c>
      <c r="F8" s="15">
        <f t="shared" si="1"/>
        <v>2063.680128</v>
      </c>
      <c r="G8" s="15">
        <f t="shared" si="2"/>
        <v>2889.152179</v>
      </c>
      <c r="H8" s="15">
        <f t="shared" si="3"/>
        <v>34669.82615</v>
      </c>
      <c r="I8" s="18">
        <f>'Coût salariaux'!$G8/151.67/60</f>
        <v>0.3174822728</v>
      </c>
      <c r="J8" s="15">
        <f>'Coût salariaux'!$I8*60</f>
        <v>19.04893637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/>
    <row r="10"/>
    <row r="11"/>
    <row r="12"/>
    <row r="13"/>
    <row r="14"/>
    <row r="15"/>
    <row r="16"/>
    <row r="17"/>
    <row r="18"/>
    <row r="19"/>
    <row r="20"/>
  </sheetData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1.22" defaultRowHeight="15.0"/>
  <cols>
    <col customWidth="1" min="1" max="1" width="72.0"/>
    <col customWidth="1" min="2" max="2" width="10.56"/>
    <col customWidth="1" min="3" max="3" width="15.22"/>
    <col customWidth="1" min="4" max="26" width="10.56"/>
  </cols>
  <sheetData>
    <row r="1"/>
    <row r="2"/>
    <row r="3" ht="30.0" customHeight="1">
      <c r="A3" s="19" t="s">
        <v>40</v>
      </c>
      <c r="B3" s="20" t="s">
        <v>41</v>
      </c>
      <c r="C3" s="20" t="s">
        <v>5</v>
      </c>
      <c r="D3" s="20" t="s">
        <v>7</v>
      </c>
      <c r="E3" s="21" t="s">
        <v>9</v>
      </c>
      <c r="F3" s="22"/>
      <c r="G3" s="20" t="s">
        <v>13</v>
      </c>
      <c r="H3" s="20" t="s">
        <v>14</v>
      </c>
      <c r="I3" s="21" t="s">
        <v>15</v>
      </c>
      <c r="J3" s="22"/>
    </row>
    <row r="4">
      <c r="A4" s="23"/>
      <c r="B4" s="23"/>
      <c r="C4" s="23"/>
      <c r="D4" s="23"/>
      <c r="E4" s="24" t="s">
        <v>42</v>
      </c>
      <c r="F4" s="24" t="s">
        <v>43</v>
      </c>
      <c r="G4" s="23"/>
      <c r="H4" s="23"/>
      <c r="I4" s="24" t="s">
        <v>16</v>
      </c>
      <c r="J4" s="24" t="s">
        <v>18</v>
      </c>
    </row>
    <row r="5" ht="42.0" customHeight="1">
      <c r="A5" s="25" t="s">
        <v>44</v>
      </c>
      <c r="B5" s="26" t="s">
        <v>45</v>
      </c>
      <c r="C5" s="27" t="s">
        <v>46</v>
      </c>
      <c r="D5" s="27" t="s">
        <v>46</v>
      </c>
      <c r="E5" s="28" t="s">
        <v>46</v>
      </c>
      <c r="F5" s="28" t="s">
        <v>46</v>
      </c>
      <c r="G5" s="27" t="s">
        <v>46</v>
      </c>
      <c r="H5" s="27" t="s">
        <v>46</v>
      </c>
      <c r="I5" s="27" t="s">
        <v>46</v>
      </c>
      <c r="J5" s="27" t="s">
        <v>46</v>
      </c>
    </row>
    <row r="6" ht="42.0" customHeight="1">
      <c r="A6" s="29" t="s">
        <v>47</v>
      </c>
      <c r="B6" s="30" t="s">
        <v>45</v>
      </c>
      <c r="C6" s="31" t="s">
        <v>46</v>
      </c>
      <c r="D6" s="31" t="s">
        <v>46</v>
      </c>
      <c r="E6" s="32" t="s">
        <v>46</v>
      </c>
      <c r="F6" s="32" t="s">
        <v>46</v>
      </c>
      <c r="G6" s="31" t="s">
        <v>46</v>
      </c>
      <c r="H6" s="31" t="s">
        <v>46</v>
      </c>
      <c r="I6" s="31" t="s">
        <v>46</v>
      </c>
      <c r="J6" s="31" t="s">
        <v>46</v>
      </c>
    </row>
    <row r="7" ht="42.0" customHeight="1">
      <c r="A7" s="29" t="s">
        <v>48</v>
      </c>
      <c r="B7" s="30" t="s">
        <v>49</v>
      </c>
      <c r="C7" s="31" t="s">
        <v>46</v>
      </c>
      <c r="D7" s="33"/>
      <c r="E7" s="34"/>
      <c r="F7" s="34"/>
      <c r="G7" s="33"/>
      <c r="H7" s="33"/>
      <c r="I7" s="33"/>
      <c r="J7" s="33"/>
    </row>
    <row r="8" ht="42.0" customHeight="1">
      <c r="A8" s="29" t="s">
        <v>50</v>
      </c>
      <c r="B8" s="30" t="s">
        <v>49</v>
      </c>
      <c r="C8" s="31" t="s">
        <v>46</v>
      </c>
      <c r="D8" s="33"/>
      <c r="E8" s="34"/>
      <c r="F8" s="34"/>
      <c r="G8" s="33"/>
      <c r="H8" s="33"/>
      <c r="I8" s="33"/>
      <c r="J8" s="33"/>
    </row>
    <row r="9" ht="42.0" customHeight="1">
      <c r="A9" s="29" t="s">
        <v>51</v>
      </c>
      <c r="B9" s="30" t="s">
        <v>49</v>
      </c>
      <c r="C9" s="35"/>
      <c r="D9" s="31" t="s">
        <v>46</v>
      </c>
      <c r="E9" s="32" t="s">
        <v>46</v>
      </c>
      <c r="F9" s="32" t="s">
        <v>46</v>
      </c>
      <c r="G9" s="31" t="s">
        <v>46</v>
      </c>
      <c r="H9" s="31" t="s">
        <v>46</v>
      </c>
      <c r="I9" s="31" t="s">
        <v>46</v>
      </c>
      <c r="J9" s="31" t="s">
        <v>46</v>
      </c>
    </row>
    <row r="10" ht="42.0" customHeight="1">
      <c r="A10" s="29" t="s">
        <v>52</v>
      </c>
      <c r="B10" s="30" t="s">
        <v>49</v>
      </c>
      <c r="C10" s="35"/>
      <c r="D10" s="31" t="s">
        <v>46</v>
      </c>
      <c r="E10" s="32" t="s">
        <v>46</v>
      </c>
      <c r="F10" s="32" t="s">
        <v>46</v>
      </c>
      <c r="G10" s="31" t="s">
        <v>46</v>
      </c>
      <c r="H10" s="31" t="s">
        <v>46</v>
      </c>
      <c r="I10" s="31" t="s">
        <v>46</v>
      </c>
      <c r="J10" s="31" t="s">
        <v>46</v>
      </c>
    </row>
    <row r="11" ht="42.0" customHeight="1">
      <c r="A11" s="36" t="s">
        <v>53</v>
      </c>
      <c r="B11" s="30" t="s">
        <v>49</v>
      </c>
      <c r="C11" s="35"/>
      <c r="D11" s="31" t="s">
        <v>46</v>
      </c>
      <c r="E11" s="34"/>
      <c r="F11" s="34"/>
      <c r="G11" s="34"/>
      <c r="H11" s="34"/>
      <c r="I11" s="34"/>
      <c r="J11" s="34"/>
    </row>
    <row r="12" ht="42.0" customHeight="1">
      <c r="A12" s="29" t="s">
        <v>54</v>
      </c>
      <c r="B12" s="30" t="s">
        <v>55</v>
      </c>
      <c r="C12" s="35"/>
      <c r="D12" s="34"/>
      <c r="E12" s="34"/>
      <c r="F12" s="32" t="s">
        <v>46</v>
      </c>
      <c r="G12" s="31" t="s">
        <v>46</v>
      </c>
      <c r="H12" s="31" t="s">
        <v>46</v>
      </c>
      <c r="I12" s="31"/>
      <c r="J12" s="31" t="s">
        <v>46</v>
      </c>
    </row>
    <row r="13" ht="42.0" customHeight="1">
      <c r="A13" s="29" t="s">
        <v>56</v>
      </c>
      <c r="B13" s="30" t="s">
        <v>55</v>
      </c>
      <c r="C13" s="35"/>
      <c r="D13" s="31" t="s">
        <v>46</v>
      </c>
      <c r="E13" s="34"/>
      <c r="F13" s="32" t="s">
        <v>46</v>
      </c>
      <c r="G13" s="31" t="s">
        <v>46</v>
      </c>
      <c r="H13" s="31" t="s">
        <v>46</v>
      </c>
      <c r="I13" s="31"/>
      <c r="J13" s="31" t="s">
        <v>46</v>
      </c>
    </row>
    <row r="14" ht="42.0" customHeight="1">
      <c r="A14" s="29" t="s">
        <v>57</v>
      </c>
      <c r="B14" s="30" t="s">
        <v>58</v>
      </c>
      <c r="C14" s="37"/>
      <c r="D14" s="31" t="s">
        <v>46</v>
      </c>
      <c r="E14" s="34"/>
      <c r="F14" s="32" t="s">
        <v>46</v>
      </c>
      <c r="G14" s="31" t="s">
        <v>46</v>
      </c>
      <c r="H14" s="31" t="s">
        <v>46</v>
      </c>
      <c r="I14" s="33"/>
      <c r="J14" s="33"/>
    </row>
    <row r="15" ht="42.0" customHeight="1">
      <c r="A15" s="29" t="s">
        <v>59</v>
      </c>
      <c r="B15" s="30" t="s">
        <v>49</v>
      </c>
      <c r="C15" s="35"/>
      <c r="D15" s="31" t="s">
        <v>46</v>
      </c>
      <c r="E15" s="34"/>
      <c r="F15" s="32" t="s">
        <v>46</v>
      </c>
      <c r="G15" s="31" t="s">
        <v>46</v>
      </c>
      <c r="H15" s="31" t="s">
        <v>46</v>
      </c>
      <c r="I15" s="33"/>
      <c r="J15" s="33"/>
    </row>
    <row r="16" ht="42.0" customHeight="1">
      <c r="A16" s="29" t="s">
        <v>60</v>
      </c>
      <c r="B16" s="30" t="s">
        <v>45</v>
      </c>
      <c r="C16" s="35"/>
      <c r="D16" s="31" t="s">
        <v>46</v>
      </c>
      <c r="E16" s="34"/>
      <c r="F16" s="32" t="s">
        <v>46</v>
      </c>
      <c r="G16" s="31" t="s">
        <v>46</v>
      </c>
      <c r="H16" s="31" t="s">
        <v>46</v>
      </c>
      <c r="I16" s="33"/>
      <c r="J16" s="33"/>
    </row>
    <row r="17" ht="42.0" customHeight="1">
      <c r="A17" s="29" t="s">
        <v>61</v>
      </c>
      <c r="B17" s="30" t="s">
        <v>45</v>
      </c>
      <c r="C17" s="35"/>
      <c r="D17" s="31" t="s">
        <v>46</v>
      </c>
      <c r="E17" s="34"/>
      <c r="F17" s="32" t="s">
        <v>46</v>
      </c>
      <c r="G17" s="31" t="s">
        <v>46</v>
      </c>
      <c r="H17" s="31" t="s">
        <v>46</v>
      </c>
      <c r="I17" s="33"/>
      <c r="J17" s="31" t="s">
        <v>46</v>
      </c>
    </row>
    <row r="18" ht="42.0" customHeight="1">
      <c r="A18" s="29" t="s">
        <v>62</v>
      </c>
      <c r="B18" s="30" t="s">
        <v>58</v>
      </c>
      <c r="C18" s="37"/>
      <c r="D18" s="33"/>
      <c r="E18" s="34"/>
      <c r="F18" s="34"/>
      <c r="G18" s="33"/>
      <c r="H18" s="33"/>
      <c r="I18" s="31"/>
      <c r="J18" s="33"/>
    </row>
    <row r="19" ht="42.0" customHeight="1">
      <c r="A19" s="29" t="s">
        <v>63</v>
      </c>
      <c r="B19" s="30" t="s">
        <v>49</v>
      </c>
      <c r="C19" s="35"/>
      <c r="D19" s="33"/>
      <c r="E19" s="34"/>
      <c r="F19" s="32" t="s">
        <v>46</v>
      </c>
      <c r="G19" s="31" t="s">
        <v>46</v>
      </c>
      <c r="H19" s="31" t="s">
        <v>46</v>
      </c>
      <c r="I19" s="33"/>
      <c r="J19" s="31" t="s">
        <v>46</v>
      </c>
    </row>
    <row r="20" ht="42.0" customHeight="1">
      <c r="A20" s="29" t="s">
        <v>64</v>
      </c>
      <c r="B20" s="30" t="s">
        <v>49</v>
      </c>
      <c r="C20" s="35"/>
      <c r="D20" s="33"/>
      <c r="E20" s="32" t="s">
        <v>46</v>
      </c>
      <c r="F20" s="34"/>
      <c r="G20" s="33"/>
      <c r="H20" s="33"/>
      <c r="I20" s="33"/>
      <c r="J20" s="33"/>
    </row>
    <row r="21" ht="42.0" customHeight="1">
      <c r="A21" s="29" t="s">
        <v>65</v>
      </c>
      <c r="B21" s="30" t="s">
        <v>58</v>
      </c>
      <c r="C21" s="35"/>
      <c r="D21" s="33"/>
      <c r="E21" s="32" t="s">
        <v>46</v>
      </c>
      <c r="F21" s="34"/>
      <c r="G21" s="33"/>
      <c r="H21" s="33"/>
      <c r="I21" s="33"/>
      <c r="J21" s="33"/>
    </row>
    <row r="22" ht="42.0" customHeight="1">
      <c r="A22" s="29" t="s">
        <v>66</v>
      </c>
      <c r="B22" s="30" t="s">
        <v>49</v>
      </c>
      <c r="C22" s="35"/>
      <c r="D22" s="33"/>
      <c r="E22" s="32" t="s">
        <v>46</v>
      </c>
      <c r="F22" s="34"/>
      <c r="G22" s="33"/>
      <c r="H22" s="33"/>
      <c r="I22" s="33"/>
      <c r="J22" s="33"/>
    </row>
    <row r="23" ht="42.0" customHeight="1">
      <c r="A23" s="36" t="s">
        <v>67</v>
      </c>
      <c r="B23" s="30"/>
      <c r="C23" s="35"/>
      <c r="D23" s="31" t="s">
        <v>46</v>
      </c>
      <c r="E23" s="33"/>
      <c r="F23" s="34"/>
      <c r="G23" s="33"/>
      <c r="H23" s="33"/>
      <c r="I23" s="33"/>
      <c r="J23" s="33"/>
    </row>
    <row r="24" ht="42.0" customHeight="1">
      <c r="A24" s="36" t="s">
        <v>68</v>
      </c>
      <c r="B24" s="38"/>
      <c r="C24" s="39"/>
      <c r="D24" s="40"/>
      <c r="E24" s="33"/>
      <c r="F24" s="41"/>
      <c r="G24" s="31" t="s">
        <v>46</v>
      </c>
      <c r="H24" s="40"/>
      <c r="I24" s="40"/>
      <c r="J24" s="40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ht="42.0" customHeight="1">
      <c r="A25" s="36" t="s">
        <v>69</v>
      </c>
      <c r="B25" s="30" t="s">
        <v>49</v>
      </c>
      <c r="C25" s="35"/>
      <c r="D25" s="33"/>
      <c r="E25" s="34"/>
      <c r="F25" s="33"/>
      <c r="G25" s="33"/>
      <c r="H25" s="31" t="s">
        <v>46</v>
      </c>
      <c r="I25" s="33"/>
      <c r="J25" s="40"/>
    </row>
    <row r="26" ht="42.0" customHeight="1">
      <c r="A26" s="43" t="s">
        <v>70</v>
      </c>
      <c r="B26" s="30"/>
      <c r="C26" s="35"/>
      <c r="D26" s="33"/>
      <c r="E26" s="33"/>
      <c r="F26" s="32" t="s">
        <v>46</v>
      </c>
      <c r="G26" s="33"/>
      <c r="H26" s="33"/>
      <c r="I26" s="33"/>
      <c r="J26" s="33"/>
    </row>
    <row r="27" ht="42.0" customHeight="1">
      <c r="A27" s="36" t="s">
        <v>71</v>
      </c>
      <c r="B27" s="30"/>
      <c r="C27" s="35"/>
      <c r="D27" s="33"/>
      <c r="E27" s="34"/>
      <c r="F27" s="34"/>
      <c r="G27" s="33"/>
      <c r="H27" s="33"/>
      <c r="I27" s="33"/>
      <c r="J27" s="31" t="s">
        <v>46</v>
      </c>
    </row>
    <row r="28" ht="42.0" customHeight="1">
      <c r="A28" s="29" t="s">
        <v>72</v>
      </c>
      <c r="B28" s="30" t="s">
        <v>49</v>
      </c>
      <c r="C28" s="35"/>
      <c r="D28" s="33"/>
      <c r="E28" s="34"/>
      <c r="F28" s="34"/>
      <c r="G28" s="33"/>
      <c r="H28" s="33"/>
      <c r="I28" s="31"/>
      <c r="J28" s="31" t="s">
        <v>46</v>
      </c>
    </row>
    <row r="29" ht="42.0" customHeight="1">
      <c r="A29" s="29" t="s">
        <v>73</v>
      </c>
      <c r="B29" s="30" t="s">
        <v>49</v>
      </c>
      <c r="C29" s="35"/>
      <c r="D29" s="33"/>
      <c r="E29" s="34"/>
      <c r="F29" s="34"/>
      <c r="G29" s="33"/>
      <c r="H29" s="31" t="s">
        <v>46</v>
      </c>
      <c r="I29" s="31" t="s">
        <v>46</v>
      </c>
      <c r="J29" s="31" t="s">
        <v>46</v>
      </c>
    </row>
    <row r="30" ht="42.0" customHeight="1">
      <c r="A30" s="29" t="s">
        <v>74</v>
      </c>
      <c r="B30" s="30" t="s">
        <v>49</v>
      </c>
      <c r="C30" s="35"/>
      <c r="D30" s="31" t="s">
        <v>46</v>
      </c>
      <c r="E30" s="34"/>
      <c r="F30" s="34"/>
      <c r="G30" s="34"/>
      <c r="H30" s="31" t="s">
        <v>46</v>
      </c>
      <c r="I30" s="33"/>
      <c r="J30" s="31" t="s">
        <v>46</v>
      </c>
    </row>
    <row r="31" ht="42.0" customHeight="1">
      <c r="A31" s="29" t="s">
        <v>75</v>
      </c>
      <c r="B31" s="30" t="s">
        <v>55</v>
      </c>
      <c r="C31" s="35"/>
      <c r="D31" s="33"/>
      <c r="E31" s="32" t="s">
        <v>46</v>
      </c>
      <c r="F31" s="32" t="s">
        <v>46</v>
      </c>
      <c r="G31" s="31" t="s">
        <v>46</v>
      </c>
      <c r="H31" s="31" t="s">
        <v>46</v>
      </c>
      <c r="I31" s="31" t="s">
        <v>46</v>
      </c>
      <c r="J31" s="31" t="s">
        <v>46</v>
      </c>
    </row>
    <row r="32" ht="42.0" customHeight="1">
      <c r="A32" s="29" t="s">
        <v>76</v>
      </c>
      <c r="B32" s="30" t="s">
        <v>77</v>
      </c>
      <c r="C32" s="35"/>
      <c r="D32" s="31" t="s">
        <v>46</v>
      </c>
      <c r="E32" s="32" t="s">
        <v>46</v>
      </c>
      <c r="F32" s="32" t="s">
        <v>46</v>
      </c>
      <c r="G32" s="31" t="s">
        <v>46</v>
      </c>
      <c r="H32" s="31" t="s">
        <v>46</v>
      </c>
      <c r="I32" s="31" t="s">
        <v>46</v>
      </c>
      <c r="J32" s="31" t="s">
        <v>46</v>
      </c>
    </row>
  </sheetData>
  <mergeCells count="8">
    <mergeCell ref="A3:A4"/>
    <mergeCell ref="B3:B4"/>
    <mergeCell ref="C3:C4"/>
    <mergeCell ref="D3:D4"/>
    <mergeCell ref="E3:F3"/>
    <mergeCell ref="G3:G4"/>
    <mergeCell ref="H3:H4"/>
    <mergeCell ref="I3:J3"/>
  </mergeCell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1.22" defaultRowHeight="15.0"/>
  <cols>
    <col customWidth="1" min="1" max="1" width="52.44"/>
    <col customWidth="1" min="2" max="3" width="10.56"/>
    <col customWidth="1" min="4" max="5" width="16.78"/>
    <col customWidth="1" min="6" max="6" width="12.78"/>
    <col customWidth="1" min="7" max="7" width="12.67"/>
    <col customWidth="1" min="8" max="8" width="10.56"/>
    <col customWidth="1" min="9" max="9" width="59.67"/>
    <col customWidth="1" min="10" max="26" width="10.56"/>
  </cols>
  <sheetData>
    <row r="1" ht="42.0" customHeight="1">
      <c r="A1" s="44" t="s">
        <v>78</v>
      </c>
      <c r="B1" s="45"/>
      <c r="C1" s="45"/>
      <c r="D1" s="45"/>
      <c r="E1" s="45"/>
      <c r="F1" s="46"/>
    </row>
    <row r="2" ht="46.5" customHeight="1">
      <c r="A2" s="47"/>
      <c r="B2" s="48"/>
      <c r="C2" s="48"/>
      <c r="D2" s="48"/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ht="40.5" customHeight="1">
      <c r="A3" s="50" t="s">
        <v>79</v>
      </c>
      <c r="B3" s="51" t="s">
        <v>80</v>
      </c>
      <c r="C3" s="51" t="s">
        <v>34</v>
      </c>
      <c r="D3" s="51" t="s">
        <v>81</v>
      </c>
      <c r="E3" s="51" t="s">
        <v>82</v>
      </c>
      <c r="F3" s="51" t="s">
        <v>83</v>
      </c>
      <c r="G3" s="51" t="s">
        <v>84</v>
      </c>
      <c r="H3" s="51" t="s">
        <v>85</v>
      </c>
      <c r="I3" s="51" t="s">
        <v>86</v>
      </c>
    </row>
    <row r="4" ht="42.0" customHeight="1">
      <c r="A4" s="25" t="s">
        <v>44</v>
      </c>
      <c r="B4" s="52"/>
      <c r="C4" s="52"/>
      <c r="D4" s="52"/>
      <c r="E4" s="52"/>
      <c r="F4" s="52"/>
      <c r="G4" s="52">
        <v>5.0</v>
      </c>
      <c r="H4" s="53">
        <f t="shared" ref="H4:H24" si="1">SUM(B4:G4)</f>
        <v>5</v>
      </c>
      <c r="I4" s="51"/>
    </row>
    <row r="5" ht="42.0" customHeight="1">
      <c r="A5" s="36" t="s">
        <v>87</v>
      </c>
      <c r="B5" s="52"/>
      <c r="C5" s="52"/>
      <c r="D5" s="52"/>
      <c r="E5" s="52"/>
      <c r="F5" s="52"/>
      <c r="G5" s="52">
        <v>5.0</v>
      </c>
      <c r="H5" s="53">
        <f t="shared" si="1"/>
        <v>5</v>
      </c>
      <c r="I5" s="51"/>
    </row>
    <row r="6" ht="42.0" customHeight="1">
      <c r="A6" s="36" t="s">
        <v>48</v>
      </c>
      <c r="B6" s="52"/>
      <c r="C6" s="52"/>
      <c r="D6" s="52"/>
      <c r="E6" s="52"/>
      <c r="F6" s="52">
        <v>15.0</v>
      </c>
      <c r="G6" s="52"/>
      <c r="H6" s="53">
        <f t="shared" si="1"/>
        <v>15</v>
      </c>
      <c r="I6" s="51"/>
    </row>
    <row r="7" ht="42.0" customHeight="1">
      <c r="A7" s="36" t="s">
        <v>50</v>
      </c>
      <c r="B7" s="52"/>
      <c r="C7" s="52"/>
      <c r="D7" s="52"/>
      <c r="E7" s="52"/>
      <c r="F7" s="52"/>
      <c r="G7" s="52">
        <v>5.0</v>
      </c>
      <c r="H7" s="53">
        <f t="shared" si="1"/>
        <v>5</v>
      </c>
      <c r="I7" s="51"/>
    </row>
    <row r="8" ht="42.0" customHeight="1">
      <c r="A8" s="36" t="s">
        <v>51</v>
      </c>
      <c r="B8" s="52"/>
      <c r="C8" s="52"/>
      <c r="D8" s="52"/>
      <c r="E8" s="52"/>
      <c r="F8" s="52">
        <v>30.0</v>
      </c>
      <c r="G8" s="52"/>
      <c r="H8" s="53">
        <f t="shared" si="1"/>
        <v>30</v>
      </c>
      <c r="I8" s="51"/>
    </row>
    <row r="9" ht="42.0" customHeight="1">
      <c r="A9" s="36" t="s">
        <v>52</v>
      </c>
      <c r="B9" s="52"/>
      <c r="C9" s="52"/>
      <c r="D9" s="52"/>
      <c r="E9" s="52"/>
      <c r="F9" s="52">
        <v>60.0</v>
      </c>
      <c r="G9" s="52"/>
      <c r="H9" s="53">
        <f t="shared" si="1"/>
        <v>60</v>
      </c>
      <c r="I9" s="51"/>
    </row>
    <row r="10" ht="42.0" customHeight="1">
      <c r="A10" s="36" t="s">
        <v>53</v>
      </c>
      <c r="B10" s="52">
        <v>10.0</v>
      </c>
      <c r="C10" s="52">
        <v>10.0</v>
      </c>
      <c r="D10" s="52"/>
      <c r="E10" s="52"/>
      <c r="F10" s="52">
        <v>30.0</v>
      </c>
      <c r="G10" s="52"/>
      <c r="H10" s="53">
        <f t="shared" si="1"/>
        <v>50</v>
      </c>
      <c r="I10" s="51" t="s">
        <v>88</v>
      </c>
    </row>
    <row r="11" ht="42.0" customHeight="1">
      <c r="A11" s="36" t="s">
        <v>54</v>
      </c>
      <c r="B11" s="52">
        <v>45.0</v>
      </c>
      <c r="C11" s="52">
        <v>45.0</v>
      </c>
      <c r="D11" s="52">
        <v>45.0</v>
      </c>
      <c r="E11" s="52">
        <v>45.0</v>
      </c>
      <c r="F11" s="52">
        <v>90.0</v>
      </c>
      <c r="G11" s="52">
        <v>10.0</v>
      </c>
      <c r="H11" s="53">
        <f t="shared" si="1"/>
        <v>280</v>
      </c>
      <c r="I11" s="51" t="s">
        <v>89</v>
      </c>
    </row>
    <row r="12" ht="42.0" customHeight="1">
      <c r="A12" s="36" t="s">
        <v>56</v>
      </c>
      <c r="B12" s="52"/>
      <c r="C12" s="52"/>
      <c r="D12" s="52"/>
      <c r="E12" s="52"/>
      <c r="F12" s="52">
        <v>15.0</v>
      </c>
      <c r="G12" s="52">
        <v>5.0</v>
      </c>
      <c r="H12" s="53">
        <f t="shared" si="1"/>
        <v>20</v>
      </c>
      <c r="I12" s="51"/>
    </row>
    <row r="13" ht="42.0" customHeight="1">
      <c r="A13" s="29" t="s">
        <v>57</v>
      </c>
      <c r="B13" s="52"/>
      <c r="C13" s="52"/>
      <c r="D13" s="52"/>
      <c r="E13" s="52"/>
      <c r="F13" s="52">
        <v>15.0</v>
      </c>
      <c r="G13" s="52"/>
      <c r="H13" s="53">
        <f t="shared" si="1"/>
        <v>15</v>
      </c>
      <c r="I13" s="51"/>
    </row>
    <row r="14" ht="42.0" customHeight="1">
      <c r="A14" s="29" t="s">
        <v>59</v>
      </c>
      <c r="B14" s="52"/>
      <c r="C14" s="52"/>
      <c r="D14" s="52"/>
      <c r="E14" s="52"/>
      <c r="F14" s="52">
        <v>45.0</v>
      </c>
      <c r="G14" s="52"/>
      <c r="H14" s="53">
        <f t="shared" si="1"/>
        <v>45</v>
      </c>
      <c r="I14" s="51"/>
    </row>
    <row r="15" ht="42.0" customHeight="1">
      <c r="A15" s="36" t="s">
        <v>60</v>
      </c>
      <c r="B15" s="52"/>
      <c r="C15" s="52"/>
      <c r="D15" s="52"/>
      <c r="E15" s="52"/>
      <c r="F15" s="52"/>
      <c r="G15" s="52">
        <v>20.0</v>
      </c>
      <c r="H15" s="53">
        <f t="shared" si="1"/>
        <v>20</v>
      </c>
      <c r="I15" s="51"/>
    </row>
    <row r="16" ht="42.0" customHeight="1">
      <c r="A16" s="36" t="s">
        <v>90</v>
      </c>
      <c r="B16" s="52"/>
      <c r="C16" s="52"/>
      <c r="D16" s="52"/>
      <c r="E16" s="52"/>
      <c r="F16" s="52">
        <v>45.0</v>
      </c>
      <c r="G16" s="52">
        <v>30.0</v>
      </c>
      <c r="H16" s="53">
        <f t="shared" si="1"/>
        <v>75</v>
      </c>
      <c r="I16" s="51"/>
    </row>
    <row r="17" ht="39.75" customHeight="1">
      <c r="A17" s="36" t="s">
        <v>91</v>
      </c>
      <c r="B17" s="51"/>
      <c r="C17" s="51"/>
      <c r="D17" s="51"/>
      <c r="E17" s="51"/>
      <c r="F17" s="52">
        <v>60.0</v>
      </c>
      <c r="G17" s="51"/>
      <c r="H17" s="53">
        <f t="shared" si="1"/>
        <v>60</v>
      </c>
      <c r="I17" s="51"/>
    </row>
    <row r="18" ht="42.0" customHeight="1">
      <c r="A18" s="36" t="s">
        <v>63</v>
      </c>
      <c r="B18" s="52">
        <v>60.0</v>
      </c>
      <c r="C18" s="52">
        <v>60.0</v>
      </c>
      <c r="D18" s="52"/>
      <c r="E18" s="52"/>
      <c r="F18" s="52">
        <v>20.0</v>
      </c>
      <c r="G18" s="52"/>
      <c r="H18" s="53">
        <f t="shared" si="1"/>
        <v>140</v>
      </c>
      <c r="I18" s="51"/>
    </row>
    <row r="19" ht="42.0" customHeight="1">
      <c r="A19" s="54" t="s">
        <v>64</v>
      </c>
      <c r="B19" s="52"/>
      <c r="C19" s="52"/>
      <c r="D19" s="52"/>
      <c r="E19" s="52"/>
      <c r="F19" s="52">
        <v>30.0</v>
      </c>
      <c r="G19" s="52">
        <v>15.0</v>
      </c>
      <c r="H19" s="53">
        <f t="shared" si="1"/>
        <v>45</v>
      </c>
      <c r="I19" s="51"/>
    </row>
    <row r="20" ht="42.0" customHeight="1">
      <c r="A20" s="54" t="s">
        <v>65</v>
      </c>
      <c r="B20" s="52"/>
      <c r="C20" s="52"/>
      <c r="D20" s="52"/>
      <c r="E20" s="52"/>
      <c r="F20" s="52">
        <v>30.0</v>
      </c>
      <c r="G20" s="52"/>
      <c r="H20" s="53">
        <f t="shared" si="1"/>
        <v>30</v>
      </c>
      <c r="I20" s="51"/>
    </row>
    <row r="21" ht="42.0" customHeight="1">
      <c r="A21" s="54" t="s">
        <v>66</v>
      </c>
      <c r="B21" s="52"/>
      <c r="C21" s="52"/>
      <c r="D21" s="52"/>
      <c r="E21" s="52"/>
      <c r="F21" s="52"/>
      <c r="G21" s="52">
        <v>30.0</v>
      </c>
      <c r="H21" s="53">
        <f t="shared" si="1"/>
        <v>30</v>
      </c>
      <c r="I21" s="51"/>
    </row>
    <row r="22" ht="39.75" customHeight="1">
      <c r="A22" s="36" t="s">
        <v>67</v>
      </c>
      <c r="B22" s="52">
        <v>120.0</v>
      </c>
      <c r="C22" s="52">
        <v>120.0</v>
      </c>
      <c r="D22" s="52"/>
      <c r="E22" s="52"/>
      <c r="F22" s="52"/>
      <c r="G22" s="52"/>
      <c r="H22" s="53">
        <f t="shared" si="1"/>
        <v>240</v>
      </c>
      <c r="I22" s="51" t="s">
        <v>92</v>
      </c>
    </row>
    <row r="23" ht="39.75" customHeight="1">
      <c r="A23" s="36" t="s">
        <v>68</v>
      </c>
      <c r="B23" s="52">
        <v>120.0</v>
      </c>
      <c r="C23" s="52">
        <v>120.0</v>
      </c>
      <c r="D23" s="52"/>
      <c r="E23" s="52"/>
      <c r="F23" s="52"/>
      <c r="G23" s="52"/>
      <c r="H23" s="53">
        <f t="shared" si="1"/>
        <v>240</v>
      </c>
      <c r="I23" s="51" t="s">
        <v>93</v>
      </c>
    </row>
    <row r="24" ht="39.75" customHeight="1">
      <c r="A24" s="36" t="s">
        <v>69</v>
      </c>
      <c r="B24" s="52">
        <v>120.0</v>
      </c>
      <c r="C24" s="52">
        <v>120.0</v>
      </c>
      <c r="D24" s="52"/>
      <c r="E24" s="52"/>
      <c r="F24" s="52"/>
      <c r="G24" s="52"/>
      <c r="H24" s="53">
        <f t="shared" si="1"/>
        <v>240</v>
      </c>
      <c r="I24" s="51" t="s">
        <v>94</v>
      </c>
    </row>
    <row r="25" ht="39.75" customHeight="1">
      <c r="A25" s="36" t="s">
        <v>95</v>
      </c>
      <c r="B25" s="52">
        <v>420.0</v>
      </c>
      <c r="C25" s="52">
        <v>420.0</v>
      </c>
      <c r="D25" s="52"/>
      <c r="E25" s="52"/>
      <c r="F25" s="52"/>
      <c r="G25" s="52"/>
      <c r="H25" s="53">
        <v>840.0</v>
      </c>
      <c r="I25" s="51" t="s">
        <v>96</v>
      </c>
    </row>
    <row r="26" ht="39.75" customHeight="1">
      <c r="A26" s="36" t="s">
        <v>71</v>
      </c>
      <c r="B26" s="52">
        <v>180.0</v>
      </c>
      <c r="C26" s="52">
        <v>180.0</v>
      </c>
      <c r="D26" s="52"/>
      <c r="E26" s="52"/>
      <c r="F26" s="52"/>
      <c r="G26" s="52"/>
      <c r="H26" s="53">
        <f t="shared" ref="H26:H31" si="2">SUM(B26:G26)</f>
        <v>360</v>
      </c>
      <c r="I26" s="51"/>
    </row>
    <row r="27" ht="39.75" customHeight="1">
      <c r="A27" s="36" t="s">
        <v>72</v>
      </c>
      <c r="B27" s="52">
        <v>60.0</v>
      </c>
      <c r="C27" s="52">
        <v>60.0</v>
      </c>
      <c r="D27" s="52">
        <v>60.0</v>
      </c>
      <c r="E27" s="52">
        <v>60.0</v>
      </c>
      <c r="F27" s="52">
        <v>60.0</v>
      </c>
      <c r="G27" s="52">
        <v>30.0</v>
      </c>
      <c r="H27" s="53">
        <f t="shared" si="2"/>
        <v>330</v>
      </c>
      <c r="I27" s="51"/>
    </row>
    <row r="28" ht="39.75" customHeight="1">
      <c r="A28" s="36" t="s">
        <v>97</v>
      </c>
      <c r="B28" s="52">
        <v>45.0</v>
      </c>
      <c r="C28" s="52">
        <v>45.0</v>
      </c>
      <c r="D28" s="52"/>
      <c r="E28" s="52"/>
      <c r="F28" s="52">
        <v>30.0</v>
      </c>
      <c r="G28" s="52"/>
      <c r="H28" s="53">
        <f t="shared" si="2"/>
        <v>120</v>
      </c>
      <c r="I28" s="51"/>
    </row>
    <row r="29" ht="39.75" customHeight="1">
      <c r="A29" s="54" t="s">
        <v>74</v>
      </c>
      <c r="B29" s="52"/>
      <c r="C29" s="52"/>
      <c r="D29" s="52"/>
      <c r="E29" s="52"/>
      <c r="F29" s="52">
        <v>30.0</v>
      </c>
      <c r="G29" s="52"/>
      <c r="H29" s="53">
        <f t="shared" si="2"/>
        <v>30</v>
      </c>
      <c r="I29" s="51"/>
    </row>
    <row r="30" ht="39.75" customHeight="1">
      <c r="A30" s="54" t="s">
        <v>75</v>
      </c>
      <c r="B30" s="52"/>
      <c r="C30" s="52"/>
      <c r="D30" s="52"/>
      <c r="E30" s="52"/>
      <c r="F30" s="52">
        <v>90.0</v>
      </c>
      <c r="G30" s="52"/>
      <c r="H30" s="53">
        <f t="shared" si="2"/>
        <v>90</v>
      </c>
      <c r="I30" s="51"/>
    </row>
    <row r="31" ht="39.75" customHeight="1">
      <c r="A31" s="54" t="s">
        <v>76</v>
      </c>
      <c r="B31" s="52"/>
      <c r="C31" s="52"/>
      <c r="D31" s="52"/>
      <c r="E31" s="52"/>
      <c r="F31" s="52"/>
      <c r="G31" s="52">
        <v>60.0</v>
      </c>
      <c r="H31" s="53">
        <f t="shared" si="2"/>
        <v>60</v>
      </c>
      <c r="I31" s="51"/>
    </row>
    <row r="32" ht="39.75" customHeight="1">
      <c r="A32" s="55"/>
    </row>
    <row r="33">
      <c r="A33" s="55"/>
    </row>
    <row r="34">
      <c r="A34" s="55"/>
    </row>
    <row r="35">
      <c r="A35" s="55"/>
    </row>
    <row r="36">
      <c r="A36" s="55"/>
    </row>
    <row r="37">
      <c r="A37" s="55"/>
    </row>
    <row r="38">
      <c r="A38" s="55"/>
    </row>
    <row r="39">
      <c r="A39" s="55"/>
    </row>
    <row r="40">
      <c r="A40" s="55"/>
    </row>
    <row r="41">
      <c r="A41" s="55"/>
    </row>
    <row r="42">
      <c r="A42" s="55"/>
    </row>
    <row r="43">
      <c r="A43" s="55"/>
    </row>
    <row r="44">
      <c r="A44" s="55"/>
    </row>
    <row r="45">
      <c r="A45" s="55"/>
    </row>
    <row r="46">
      <c r="A46" s="55"/>
    </row>
    <row r="47">
      <c r="A47" s="55"/>
    </row>
    <row r="48">
      <c r="A48" s="55"/>
    </row>
    <row r="49">
      <c r="A49" s="55"/>
    </row>
    <row r="50">
      <c r="A50" s="55"/>
    </row>
    <row r="51">
      <c r="A51" s="55"/>
    </row>
    <row r="52">
      <c r="A52" s="55"/>
    </row>
    <row r="53">
      <c r="A53" s="55"/>
    </row>
    <row r="54">
      <c r="A54" s="55"/>
    </row>
    <row r="55">
      <c r="A55" s="55"/>
    </row>
    <row r="56">
      <c r="A56" s="55"/>
    </row>
    <row r="57">
      <c r="A57" s="55"/>
    </row>
    <row r="58">
      <c r="A58" s="55"/>
    </row>
    <row r="59">
      <c r="A59" s="55"/>
    </row>
    <row r="60">
      <c r="A60" s="55"/>
    </row>
    <row r="61">
      <c r="A61" s="55"/>
    </row>
    <row r="62">
      <c r="A62" s="55"/>
    </row>
    <row r="63">
      <c r="A63" s="55"/>
    </row>
    <row r="64">
      <c r="A64" s="55"/>
    </row>
    <row r="65">
      <c r="A65" s="55"/>
    </row>
    <row r="66">
      <c r="A66" s="55"/>
    </row>
    <row r="67">
      <c r="A67" s="55"/>
    </row>
    <row r="68">
      <c r="A68" s="55"/>
    </row>
    <row r="69">
      <c r="A69" s="55"/>
    </row>
    <row r="70">
      <c r="A70" s="55"/>
    </row>
    <row r="71">
      <c r="A71" s="55"/>
    </row>
    <row r="72">
      <c r="A72" s="55"/>
    </row>
    <row r="73">
      <c r="A73" s="55"/>
    </row>
    <row r="74">
      <c r="A74" s="55"/>
    </row>
    <row r="75">
      <c r="A75" s="55"/>
    </row>
    <row r="76">
      <c r="A76" s="55"/>
    </row>
    <row r="77">
      <c r="A77" s="55"/>
    </row>
    <row r="78">
      <c r="A78" s="55"/>
    </row>
    <row r="79">
      <c r="A79" s="55"/>
    </row>
    <row r="80">
      <c r="A80" s="55"/>
    </row>
    <row r="81">
      <c r="A81" s="55"/>
    </row>
    <row r="82">
      <c r="A82" s="55"/>
    </row>
    <row r="83">
      <c r="A83" s="55"/>
    </row>
    <row r="84">
      <c r="A84" s="55"/>
    </row>
    <row r="85">
      <c r="A85" s="55"/>
    </row>
    <row r="86">
      <c r="A86" s="55"/>
    </row>
    <row r="87">
      <c r="A87" s="55"/>
    </row>
    <row r="88">
      <c r="A88" s="55"/>
    </row>
    <row r="89">
      <c r="A89" s="55"/>
    </row>
    <row r="90">
      <c r="A90" s="55"/>
    </row>
    <row r="91">
      <c r="A91" s="55"/>
    </row>
    <row r="92">
      <c r="A92" s="55"/>
    </row>
    <row r="93">
      <c r="A93" s="55"/>
    </row>
    <row r="94">
      <c r="A94" s="55"/>
    </row>
    <row r="95">
      <c r="A95" s="55"/>
    </row>
    <row r="96">
      <c r="A96" s="55"/>
    </row>
    <row r="97">
      <c r="A97" s="55"/>
    </row>
    <row r="98">
      <c r="A98" s="55"/>
    </row>
    <row r="99">
      <c r="A99" s="55"/>
    </row>
    <row r="100">
      <c r="A100" s="55"/>
    </row>
    <row r="101">
      <c r="A101" s="55"/>
    </row>
    <row r="102">
      <c r="A102" s="55"/>
    </row>
    <row r="103">
      <c r="A103" s="55"/>
    </row>
    <row r="104">
      <c r="A104" s="55"/>
    </row>
    <row r="105">
      <c r="A105" s="55"/>
    </row>
    <row r="106">
      <c r="A106" s="55"/>
    </row>
    <row r="107">
      <c r="A107" s="55"/>
    </row>
    <row r="108">
      <c r="A108" s="55"/>
    </row>
    <row r="109">
      <c r="A109" s="55"/>
    </row>
    <row r="110">
      <c r="A110" s="55"/>
    </row>
    <row r="111">
      <c r="A111" s="55"/>
    </row>
    <row r="112">
      <c r="A112" s="55"/>
    </row>
    <row r="113">
      <c r="A113" s="55"/>
    </row>
    <row r="114">
      <c r="A114" s="55"/>
    </row>
    <row r="115">
      <c r="A115" s="55"/>
    </row>
    <row r="116">
      <c r="A116" s="55"/>
    </row>
    <row r="117">
      <c r="A117" s="55"/>
    </row>
    <row r="118">
      <c r="A118" s="55"/>
    </row>
    <row r="119">
      <c r="A119" s="55"/>
    </row>
    <row r="120">
      <c r="A120" s="55"/>
    </row>
    <row r="121">
      <c r="A121" s="55"/>
    </row>
    <row r="122">
      <c r="A122" s="55"/>
    </row>
    <row r="123">
      <c r="A123" s="55"/>
    </row>
    <row r="124">
      <c r="A124" s="55"/>
    </row>
    <row r="125">
      <c r="A125" s="55"/>
    </row>
    <row r="126">
      <c r="A126" s="55"/>
    </row>
    <row r="127">
      <c r="A127" s="55"/>
    </row>
    <row r="128">
      <c r="A128" s="55"/>
    </row>
    <row r="129">
      <c r="A129" s="55"/>
    </row>
    <row r="130">
      <c r="A130" s="55"/>
    </row>
    <row r="131">
      <c r="A131" s="55"/>
    </row>
    <row r="132">
      <c r="A132" s="55"/>
    </row>
    <row r="133">
      <c r="A133" s="55"/>
    </row>
    <row r="134">
      <c r="A134" s="55"/>
    </row>
    <row r="135">
      <c r="A135" s="55"/>
    </row>
    <row r="136">
      <c r="A136" s="55"/>
    </row>
    <row r="137">
      <c r="A137" s="55"/>
    </row>
    <row r="138">
      <c r="A138" s="55"/>
    </row>
    <row r="139">
      <c r="A139" s="55"/>
    </row>
    <row r="140">
      <c r="A140" s="55"/>
    </row>
    <row r="141">
      <c r="A141" s="55"/>
    </row>
    <row r="142">
      <c r="A142" s="55"/>
    </row>
    <row r="143">
      <c r="A143" s="55"/>
    </row>
    <row r="144">
      <c r="A144" s="55"/>
    </row>
    <row r="145">
      <c r="A145" s="55"/>
    </row>
    <row r="146">
      <c r="A146" s="55"/>
    </row>
    <row r="147">
      <c r="A147" s="55"/>
    </row>
    <row r="148">
      <c r="A148" s="55"/>
    </row>
    <row r="149">
      <c r="A149" s="55"/>
    </row>
    <row r="150">
      <c r="A150" s="55"/>
    </row>
    <row r="151">
      <c r="A151" s="55"/>
    </row>
    <row r="152">
      <c r="A152" s="55"/>
    </row>
    <row r="153">
      <c r="A153" s="55"/>
    </row>
    <row r="154">
      <c r="A154" s="55"/>
    </row>
    <row r="155">
      <c r="A155" s="55"/>
    </row>
    <row r="156">
      <c r="A156" s="55"/>
    </row>
    <row r="157">
      <c r="A157" s="55"/>
    </row>
    <row r="158">
      <c r="A158" s="55"/>
    </row>
    <row r="159">
      <c r="A159" s="55"/>
    </row>
    <row r="160">
      <c r="A160" s="55"/>
    </row>
    <row r="161">
      <c r="A161" s="55"/>
    </row>
    <row r="162">
      <c r="A162" s="55"/>
    </row>
    <row r="163">
      <c r="A163" s="55"/>
    </row>
    <row r="164">
      <c r="A164" s="55"/>
    </row>
    <row r="165">
      <c r="A165" s="55"/>
    </row>
    <row r="166">
      <c r="A166" s="55"/>
    </row>
    <row r="167">
      <c r="A167" s="55"/>
    </row>
    <row r="168">
      <c r="A168" s="55"/>
    </row>
    <row r="169">
      <c r="A169" s="55"/>
    </row>
    <row r="170">
      <c r="A170" s="55"/>
    </row>
    <row r="171">
      <c r="A171" s="55"/>
    </row>
    <row r="172">
      <c r="A172" s="55"/>
    </row>
    <row r="173">
      <c r="A173" s="55"/>
    </row>
    <row r="174">
      <c r="A174" s="55"/>
    </row>
    <row r="175">
      <c r="A175" s="55"/>
    </row>
    <row r="176">
      <c r="A176" s="55"/>
    </row>
    <row r="177">
      <c r="A177" s="55"/>
    </row>
    <row r="178">
      <c r="A178" s="55"/>
    </row>
    <row r="179">
      <c r="A179" s="55"/>
    </row>
    <row r="180">
      <c r="A180" s="55"/>
    </row>
    <row r="181">
      <c r="A181" s="55"/>
    </row>
    <row r="182">
      <c r="A182" s="55"/>
    </row>
    <row r="183">
      <c r="A183" s="55"/>
    </row>
    <row r="184">
      <c r="A184" s="55"/>
    </row>
    <row r="185">
      <c r="A185" s="55"/>
    </row>
    <row r="186">
      <c r="A186" s="55"/>
    </row>
    <row r="187">
      <c r="A187" s="55"/>
    </row>
    <row r="188">
      <c r="A188" s="55"/>
    </row>
    <row r="189">
      <c r="A189" s="55"/>
    </row>
    <row r="190">
      <c r="A190" s="55"/>
    </row>
    <row r="191">
      <c r="A191" s="55"/>
    </row>
    <row r="192">
      <c r="A192" s="55"/>
    </row>
    <row r="193">
      <c r="A193" s="55"/>
    </row>
    <row r="194">
      <c r="A194" s="55"/>
    </row>
    <row r="195">
      <c r="A195" s="55"/>
    </row>
    <row r="196">
      <c r="A196" s="55"/>
    </row>
    <row r="197">
      <c r="A197" s="55"/>
    </row>
    <row r="198">
      <c r="A198" s="55"/>
    </row>
    <row r="199">
      <c r="A199" s="55"/>
    </row>
    <row r="200">
      <c r="A200" s="55"/>
    </row>
    <row r="201">
      <c r="A201" s="55"/>
    </row>
    <row r="202">
      <c r="A202" s="55"/>
    </row>
    <row r="203">
      <c r="A203" s="55"/>
    </row>
    <row r="204">
      <c r="A204" s="55"/>
    </row>
    <row r="205">
      <c r="A205" s="55"/>
    </row>
    <row r="206">
      <c r="A206" s="55"/>
    </row>
    <row r="207">
      <c r="A207" s="55"/>
    </row>
    <row r="208">
      <c r="A208" s="55"/>
    </row>
    <row r="209">
      <c r="A209" s="55"/>
    </row>
    <row r="210">
      <c r="A210" s="55"/>
    </row>
    <row r="211">
      <c r="A211" s="55"/>
    </row>
    <row r="212">
      <c r="A212" s="55"/>
    </row>
    <row r="213">
      <c r="A213" s="55"/>
    </row>
    <row r="214">
      <c r="A214" s="55"/>
    </row>
    <row r="215">
      <c r="A215" s="55"/>
    </row>
    <row r="216">
      <c r="A216" s="55"/>
    </row>
    <row r="217">
      <c r="A217" s="55"/>
    </row>
    <row r="218">
      <c r="A218" s="55"/>
    </row>
    <row r="219">
      <c r="A219" s="55"/>
    </row>
    <row r="220">
      <c r="A220" s="55"/>
    </row>
    <row r="221">
      <c r="A221" s="55"/>
    </row>
    <row r="222">
      <c r="A222" s="55"/>
    </row>
    <row r="223">
      <c r="A223" s="55"/>
    </row>
    <row r="224">
      <c r="A224" s="55"/>
    </row>
    <row r="225">
      <c r="A225" s="55"/>
    </row>
    <row r="226">
      <c r="A226" s="55"/>
    </row>
    <row r="227">
      <c r="A227" s="55"/>
    </row>
    <row r="228">
      <c r="A228" s="55"/>
    </row>
    <row r="229">
      <c r="A229" s="55"/>
    </row>
    <row r="230">
      <c r="A230" s="55"/>
    </row>
    <row r="231">
      <c r="A231" s="55"/>
    </row>
    <row r="232">
      <c r="A232" s="55"/>
    </row>
    <row r="233">
      <c r="A233" s="55"/>
    </row>
    <row r="234">
      <c r="A234" s="55"/>
    </row>
    <row r="235">
      <c r="A235" s="55"/>
    </row>
    <row r="236">
      <c r="A236" s="55"/>
    </row>
    <row r="237">
      <c r="A237" s="55"/>
    </row>
    <row r="238">
      <c r="A238" s="55"/>
    </row>
    <row r="239">
      <c r="A239" s="55"/>
    </row>
    <row r="240">
      <c r="A240" s="55"/>
    </row>
    <row r="241">
      <c r="A241" s="55"/>
    </row>
    <row r="242">
      <c r="A242" s="55"/>
    </row>
    <row r="243">
      <c r="A243" s="55"/>
    </row>
    <row r="244">
      <c r="A244" s="55"/>
    </row>
    <row r="245">
      <c r="A245" s="55"/>
    </row>
    <row r="246">
      <c r="A246" s="55"/>
    </row>
    <row r="247">
      <c r="A247" s="55"/>
    </row>
    <row r="248">
      <c r="A248" s="55"/>
    </row>
    <row r="249">
      <c r="A249" s="55"/>
    </row>
    <row r="250">
      <c r="A250" s="55"/>
    </row>
    <row r="251">
      <c r="A251" s="55"/>
    </row>
    <row r="252">
      <c r="A252" s="55"/>
    </row>
    <row r="253">
      <c r="A253" s="55"/>
    </row>
    <row r="254">
      <c r="A254" s="55"/>
    </row>
    <row r="255">
      <c r="A255" s="55"/>
    </row>
    <row r="256">
      <c r="A256" s="55"/>
    </row>
    <row r="257">
      <c r="A257" s="55"/>
    </row>
    <row r="258">
      <c r="A258" s="55"/>
    </row>
    <row r="259">
      <c r="A259" s="55"/>
    </row>
    <row r="260">
      <c r="A260" s="55"/>
    </row>
    <row r="261">
      <c r="A261" s="55"/>
    </row>
    <row r="262">
      <c r="A262" s="55"/>
    </row>
    <row r="263">
      <c r="A263" s="55"/>
    </row>
    <row r="264">
      <c r="A264" s="55"/>
    </row>
    <row r="265">
      <c r="A265" s="55"/>
    </row>
    <row r="266">
      <c r="A266" s="55"/>
    </row>
    <row r="267">
      <c r="A267" s="55"/>
    </row>
    <row r="268">
      <c r="A268" s="55"/>
    </row>
    <row r="269">
      <c r="A269" s="55"/>
    </row>
    <row r="270">
      <c r="A270" s="55"/>
    </row>
    <row r="271">
      <c r="A271" s="55"/>
    </row>
    <row r="272">
      <c r="A272" s="55"/>
    </row>
    <row r="273">
      <c r="A273" s="55"/>
    </row>
    <row r="274">
      <c r="A274" s="55"/>
    </row>
    <row r="275">
      <c r="A275" s="55"/>
    </row>
    <row r="276">
      <c r="A276" s="55"/>
    </row>
    <row r="277">
      <c r="A277" s="55"/>
    </row>
    <row r="278">
      <c r="A278" s="55"/>
    </row>
    <row r="279">
      <c r="A279" s="55"/>
    </row>
    <row r="280">
      <c r="A280" s="55"/>
    </row>
    <row r="281">
      <c r="A281" s="55"/>
    </row>
    <row r="282">
      <c r="A282" s="55"/>
    </row>
    <row r="283">
      <c r="A283" s="55"/>
    </row>
    <row r="284">
      <c r="A284" s="55"/>
    </row>
    <row r="285">
      <c r="A285" s="55"/>
    </row>
    <row r="286">
      <c r="A286" s="55"/>
    </row>
    <row r="287">
      <c r="A287" s="55"/>
    </row>
    <row r="288">
      <c r="A288" s="55"/>
    </row>
    <row r="289">
      <c r="A289" s="55"/>
    </row>
    <row r="290">
      <c r="A290" s="55"/>
    </row>
    <row r="291">
      <c r="A291" s="55"/>
    </row>
    <row r="292">
      <c r="A292" s="55"/>
    </row>
    <row r="293">
      <c r="A293" s="55"/>
    </row>
    <row r="294">
      <c r="A294" s="55"/>
    </row>
    <row r="295">
      <c r="A295" s="55"/>
    </row>
    <row r="296">
      <c r="A296" s="55"/>
    </row>
    <row r="297">
      <c r="A297" s="55"/>
    </row>
    <row r="298">
      <c r="A298" s="55"/>
    </row>
    <row r="299">
      <c r="A299" s="55"/>
    </row>
    <row r="300">
      <c r="A300" s="55"/>
    </row>
    <row r="301">
      <c r="A301" s="55"/>
    </row>
    <row r="302">
      <c r="A302" s="55"/>
    </row>
    <row r="303">
      <c r="A303" s="55"/>
    </row>
    <row r="304">
      <c r="A304" s="55"/>
    </row>
    <row r="305">
      <c r="A305" s="55"/>
    </row>
    <row r="306">
      <c r="A306" s="55"/>
    </row>
    <row r="307">
      <c r="A307" s="55"/>
    </row>
    <row r="308">
      <c r="A308" s="55"/>
    </row>
    <row r="309">
      <c r="A309" s="55"/>
    </row>
    <row r="310">
      <c r="A310" s="55"/>
    </row>
    <row r="311">
      <c r="A311" s="55"/>
    </row>
    <row r="312">
      <c r="A312" s="55"/>
    </row>
    <row r="313">
      <c r="A313" s="55"/>
    </row>
    <row r="314">
      <c r="A314" s="55"/>
    </row>
    <row r="315">
      <c r="A315" s="55"/>
    </row>
    <row r="316">
      <c r="A316" s="55"/>
    </row>
    <row r="317">
      <c r="A317" s="55"/>
    </row>
    <row r="318">
      <c r="A318" s="55"/>
    </row>
    <row r="319">
      <c r="A319" s="55"/>
    </row>
    <row r="320">
      <c r="A320" s="55"/>
    </row>
    <row r="321">
      <c r="A321" s="55"/>
    </row>
    <row r="322">
      <c r="A322" s="55"/>
    </row>
    <row r="323">
      <c r="A323" s="55"/>
    </row>
    <row r="324">
      <c r="A324" s="55"/>
    </row>
    <row r="325">
      <c r="A325" s="55"/>
    </row>
    <row r="326">
      <c r="A326" s="55"/>
    </row>
    <row r="327">
      <c r="A327" s="55"/>
    </row>
    <row r="328">
      <c r="A328" s="55"/>
    </row>
    <row r="329">
      <c r="A329" s="55"/>
    </row>
    <row r="330">
      <c r="A330" s="55"/>
    </row>
    <row r="331">
      <c r="A331" s="55"/>
    </row>
    <row r="332">
      <c r="A332" s="55"/>
    </row>
    <row r="333">
      <c r="A333" s="55"/>
    </row>
    <row r="334">
      <c r="A334" s="55"/>
    </row>
    <row r="335">
      <c r="A335" s="55"/>
    </row>
    <row r="336">
      <c r="A336" s="55"/>
    </row>
    <row r="337">
      <c r="A337" s="55"/>
    </row>
    <row r="338">
      <c r="A338" s="55"/>
    </row>
    <row r="339">
      <c r="A339" s="55"/>
    </row>
    <row r="340">
      <c r="A340" s="55"/>
    </row>
    <row r="341">
      <c r="A341" s="55"/>
    </row>
    <row r="342">
      <c r="A342" s="55"/>
    </row>
    <row r="343">
      <c r="A343" s="55"/>
    </row>
    <row r="344">
      <c r="A344" s="55"/>
    </row>
    <row r="345">
      <c r="A345" s="55"/>
    </row>
    <row r="346">
      <c r="A346" s="55"/>
    </row>
    <row r="347">
      <c r="A347" s="55"/>
    </row>
    <row r="348">
      <c r="A348" s="55"/>
    </row>
    <row r="349">
      <c r="A349" s="55"/>
    </row>
    <row r="350">
      <c r="A350" s="55"/>
    </row>
    <row r="351">
      <c r="A351" s="55"/>
    </row>
    <row r="352">
      <c r="A352" s="55"/>
    </row>
    <row r="353">
      <c r="A353" s="55"/>
    </row>
    <row r="354">
      <c r="A354" s="55"/>
    </row>
    <row r="355">
      <c r="A355" s="55"/>
    </row>
    <row r="356">
      <c r="A356" s="55"/>
    </row>
    <row r="357">
      <c r="A357" s="55"/>
    </row>
    <row r="358">
      <c r="A358" s="55"/>
    </row>
    <row r="359">
      <c r="A359" s="55"/>
    </row>
    <row r="360">
      <c r="A360" s="55"/>
    </row>
    <row r="361">
      <c r="A361" s="55"/>
    </row>
    <row r="362">
      <c r="A362" s="55"/>
    </row>
    <row r="363">
      <c r="A363" s="55"/>
    </row>
    <row r="364">
      <c r="A364" s="55"/>
    </row>
    <row r="365">
      <c r="A365" s="55"/>
    </row>
    <row r="366">
      <c r="A366" s="55"/>
    </row>
    <row r="367">
      <c r="A367" s="55"/>
    </row>
    <row r="368">
      <c r="A368" s="55"/>
    </row>
    <row r="369">
      <c r="A369" s="55"/>
    </row>
    <row r="370">
      <c r="A370" s="55"/>
    </row>
    <row r="371">
      <c r="A371" s="55"/>
    </row>
    <row r="372">
      <c r="A372" s="55"/>
    </row>
    <row r="373">
      <c r="A373" s="55"/>
    </row>
    <row r="374">
      <c r="A374" s="55"/>
    </row>
    <row r="375">
      <c r="A375" s="55"/>
    </row>
    <row r="376">
      <c r="A376" s="55"/>
    </row>
    <row r="377">
      <c r="A377" s="55"/>
    </row>
    <row r="378">
      <c r="A378" s="55"/>
    </row>
    <row r="379">
      <c r="A379" s="55"/>
    </row>
    <row r="380">
      <c r="A380" s="55"/>
    </row>
    <row r="381">
      <c r="A381" s="55"/>
    </row>
    <row r="382">
      <c r="A382" s="55"/>
    </row>
    <row r="383">
      <c r="A383" s="55"/>
    </row>
    <row r="384">
      <c r="A384" s="55"/>
    </row>
    <row r="385">
      <c r="A385" s="55"/>
    </row>
    <row r="386">
      <c r="A386" s="55"/>
    </row>
    <row r="387">
      <c r="A387" s="55"/>
    </row>
    <row r="388">
      <c r="A388" s="55"/>
    </row>
    <row r="389">
      <c r="A389" s="55"/>
    </row>
    <row r="390">
      <c r="A390" s="55"/>
    </row>
    <row r="391">
      <c r="A391" s="55"/>
    </row>
    <row r="392">
      <c r="A392" s="55"/>
    </row>
    <row r="393">
      <c r="A393" s="55"/>
    </row>
    <row r="394">
      <c r="A394" s="55"/>
    </row>
    <row r="395">
      <c r="A395" s="55"/>
    </row>
    <row r="396">
      <c r="A396" s="55"/>
    </row>
    <row r="397">
      <c r="A397" s="55"/>
    </row>
    <row r="398">
      <c r="A398" s="55"/>
    </row>
    <row r="399">
      <c r="A399" s="55"/>
    </row>
    <row r="400">
      <c r="A400" s="55"/>
    </row>
    <row r="401">
      <c r="A401" s="55"/>
    </row>
    <row r="402">
      <c r="A402" s="55"/>
    </row>
    <row r="403">
      <c r="A403" s="55"/>
    </row>
    <row r="404">
      <c r="A404" s="55"/>
    </row>
    <row r="405">
      <c r="A405" s="55"/>
    </row>
    <row r="406">
      <c r="A406" s="55"/>
    </row>
    <row r="407">
      <c r="A407" s="55"/>
    </row>
    <row r="408">
      <c r="A408" s="55"/>
    </row>
    <row r="409">
      <c r="A409" s="55"/>
    </row>
    <row r="410">
      <c r="A410" s="55"/>
    </row>
    <row r="411">
      <c r="A411" s="55"/>
    </row>
    <row r="412">
      <c r="A412" s="55"/>
    </row>
    <row r="413">
      <c r="A413" s="55"/>
    </row>
    <row r="414">
      <c r="A414" s="55"/>
    </row>
    <row r="415">
      <c r="A415" s="55"/>
    </row>
    <row r="416">
      <c r="A416" s="55"/>
    </row>
    <row r="417">
      <c r="A417" s="55"/>
    </row>
    <row r="418">
      <c r="A418" s="55"/>
    </row>
    <row r="419">
      <c r="A419" s="55"/>
    </row>
    <row r="420">
      <c r="A420" s="55"/>
    </row>
    <row r="421">
      <c r="A421" s="55"/>
    </row>
    <row r="422">
      <c r="A422" s="55"/>
    </row>
    <row r="423">
      <c r="A423" s="55"/>
    </row>
    <row r="424">
      <c r="A424" s="55"/>
    </row>
    <row r="425">
      <c r="A425" s="55"/>
    </row>
    <row r="426">
      <c r="A426" s="55"/>
    </row>
    <row r="427">
      <c r="A427" s="55"/>
    </row>
    <row r="428">
      <c r="A428" s="55"/>
    </row>
    <row r="429">
      <c r="A429" s="55"/>
    </row>
    <row r="430">
      <c r="A430" s="55"/>
    </row>
    <row r="431">
      <c r="A431" s="55"/>
    </row>
    <row r="432">
      <c r="A432" s="55"/>
    </row>
    <row r="433">
      <c r="A433" s="55"/>
    </row>
    <row r="434">
      <c r="A434" s="55"/>
    </row>
    <row r="435">
      <c r="A435" s="55"/>
    </row>
    <row r="436">
      <c r="A436" s="55"/>
    </row>
    <row r="437">
      <c r="A437" s="55"/>
    </row>
    <row r="438">
      <c r="A438" s="55"/>
    </row>
    <row r="439">
      <c r="A439" s="55"/>
    </row>
    <row r="440">
      <c r="A440" s="55"/>
    </row>
    <row r="441">
      <c r="A441" s="55"/>
    </row>
    <row r="442">
      <c r="A442" s="55"/>
    </row>
    <row r="443">
      <c r="A443" s="55"/>
    </row>
    <row r="444">
      <c r="A444" s="55"/>
    </row>
    <row r="445">
      <c r="A445" s="55"/>
    </row>
    <row r="446">
      <c r="A446" s="55"/>
    </row>
    <row r="447">
      <c r="A447" s="55"/>
    </row>
    <row r="448">
      <c r="A448" s="55"/>
    </row>
    <row r="449">
      <c r="A449" s="55"/>
    </row>
    <row r="450">
      <c r="A450" s="55"/>
    </row>
    <row r="451">
      <c r="A451" s="55"/>
    </row>
    <row r="452">
      <c r="A452" s="55"/>
    </row>
    <row r="453">
      <c r="A453" s="55"/>
    </row>
    <row r="454">
      <c r="A454" s="55"/>
    </row>
    <row r="455">
      <c r="A455" s="55"/>
    </row>
    <row r="456">
      <c r="A456" s="55"/>
    </row>
    <row r="457">
      <c r="A457" s="55"/>
    </row>
    <row r="458">
      <c r="A458" s="55"/>
    </row>
    <row r="459">
      <c r="A459" s="55"/>
    </row>
    <row r="460">
      <c r="A460" s="55"/>
    </row>
    <row r="461">
      <c r="A461" s="55"/>
    </row>
    <row r="462">
      <c r="A462" s="55"/>
    </row>
    <row r="463">
      <c r="A463" s="55"/>
    </row>
    <row r="464">
      <c r="A464" s="55"/>
    </row>
    <row r="465">
      <c r="A465" s="55"/>
    </row>
    <row r="466">
      <c r="A466" s="55"/>
    </row>
    <row r="467">
      <c r="A467" s="55"/>
    </row>
    <row r="468">
      <c r="A468" s="55"/>
    </row>
    <row r="469">
      <c r="A469" s="55"/>
    </row>
    <row r="470">
      <c r="A470" s="55"/>
    </row>
    <row r="471">
      <c r="A471" s="55"/>
    </row>
    <row r="472">
      <c r="A472" s="55"/>
    </row>
    <row r="473">
      <c r="A473" s="55"/>
    </row>
    <row r="474">
      <c r="A474" s="55"/>
    </row>
    <row r="475">
      <c r="A475" s="55"/>
    </row>
    <row r="476">
      <c r="A476" s="55"/>
    </row>
    <row r="477">
      <c r="A477" s="55"/>
    </row>
    <row r="478">
      <c r="A478" s="55"/>
    </row>
    <row r="479">
      <c r="A479" s="55"/>
    </row>
    <row r="480">
      <c r="A480" s="55"/>
    </row>
    <row r="481">
      <c r="A481" s="55"/>
    </row>
    <row r="482">
      <c r="A482" s="55"/>
    </row>
    <row r="483">
      <c r="A483" s="55"/>
    </row>
    <row r="484">
      <c r="A484" s="55"/>
    </row>
    <row r="485">
      <c r="A485" s="55"/>
    </row>
    <row r="486">
      <c r="A486" s="55"/>
    </row>
    <row r="487">
      <c r="A487" s="55"/>
    </row>
    <row r="488">
      <c r="A488" s="55"/>
    </row>
    <row r="489">
      <c r="A489" s="55"/>
    </row>
    <row r="490">
      <c r="A490" s="55"/>
    </row>
    <row r="491">
      <c r="A491" s="55"/>
    </row>
    <row r="492">
      <c r="A492" s="55"/>
    </row>
    <row r="493">
      <c r="A493" s="55"/>
    </row>
    <row r="494">
      <c r="A494" s="55"/>
    </row>
    <row r="495">
      <c r="A495" s="55"/>
    </row>
    <row r="496">
      <c r="A496" s="55"/>
    </row>
    <row r="497">
      <c r="A497" s="55"/>
    </row>
    <row r="498">
      <c r="A498" s="55"/>
    </row>
    <row r="499">
      <c r="A499" s="55"/>
    </row>
    <row r="500">
      <c r="A500" s="55"/>
    </row>
    <row r="501">
      <c r="A501" s="55"/>
    </row>
    <row r="502">
      <c r="A502" s="55"/>
    </row>
    <row r="503">
      <c r="A503" s="55"/>
    </row>
    <row r="504">
      <c r="A504" s="55"/>
    </row>
    <row r="505">
      <c r="A505" s="55"/>
    </row>
    <row r="506">
      <c r="A506" s="55"/>
    </row>
    <row r="507">
      <c r="A507" s="55"/>
    </row>
    <row r="508">
      <c r="A508" s="55"/>
    </row>
    <row r="509">
      <c r="A509" s="55"/>
    </row>
    <row r="510">
      <c r="A510" s="55"/>
    </row>
    <row r="511">
      <c r="A511" s="55"/>
    </row>
    <row r="512">
      <c r="A512" s="55"/>
    </row>
    <row r="513">
      <c r="A513" s="55"/>
    </row>
    <row r="514">
      <c r="A514" s="55"/>
    </row>
    <row r="515">
      <c r="A515" s="55"/>
    </row>
    <row r="516">
      <c r="A516" s="55"/>
    </row>
    <row r="517">
      <c r="A517" s="55"/>
    </row>
    <row r="518">
      <c r="A518" s="55"/>
    </row>
    <row r="519">
      <c r="A519" s="55"/>
    </row>
    <row r="520">
      <c r="A520" s="55"/>
    </row>
    <row r="521">
      <c r="A521" s="55"/>
    </row>
    <row r="522">
      <c r="A522" s="55"/>
    </row>
    <row r="523">
      <c r="A523" s="55"/>
    </row>
    <row r="524">
      <c r="A524" s="55"/>
    </row>
    <row r="525">
      <c r="A525" s="55"/>
    </row>
    <row r="526">
      <c r="A526" s="55"/>
    </row>
    <row r="527">
      <c r="A527" s="55"/>
    </row>
    <row r="528">
      <c r="A528" s="55"/>
    </row>
    <row r="529">
      <c r="A529" s="55"/>
    </row>
    <row r="530">
      <c r="A530" s="55"/>
    </row>
    <row r="531">
      <c r="A531" s="55"/>
    </row>
    <row r="532">
      <c r="A532" s="55"/>
    </row>
    <row r="533">
      <c r="A533" s="55"/>
    </row>
    <row r="534">
      <c r="A534" s="55"/>
    </row>
    <row r="535">
      <c r="A535" s="55"/>
    </row>
    <row r="536">
      <c r="A536" s="55"/>
    </row>
    <row r="537">
      <c r="A537" s="55"/>
    </row>
    <row r="538">
      <c r="A538" s="55"/>
    </row>
    <row r="539">
      <c r="A539" s="55"/>
    </row>
    <row r="540">
      <c r="A540" s="55"/>
    </row>
    <row r="541">
      <c r="A541" s="55"/>
    </row>
    <row r="542">
      <c r="A542" s="55"/>
    </row>
    <row r="543">
      <c r="A543" s="55"/>
    </row>
    <row r="544">
      <c r="A544" s="55"/>
    </row>
    <row r="545">
      <c r="A545" s="55"/>
    </row>
    <row r="546">
      <c r="A546" s="55"/>
    </row>
    <row r="547">
      <c r="A547" s="55"/>
    </row>
    <row r="548">
      <c r="A548" s="55"/>
    </row>
    <row r="549">
      <c r="A549" s="55"/>
    </row>
    <row r="550">
      <c r="A550" s="55"/>
    </row>
    <row r="551">
      <c r="A551" s="55"/>
    </row>
    <row r="552">
      <c r="A552" s="55"/>
    </row>
    <row r="553">
      <c r="A553" s="55"/>
    </row>
    <row r="554">
      <c r="A554" s="55"/>
    </row>
    <row r="555">
      <c r="A555" s="55"/>
    </row>
    <row r="556">
      <c r="A556" s="55"/>
    </row>
    <row r="557">
      <c r="A557" s="55"/>
    </row>
    <row r="558">
      <c r="A558" s="55"/>
    </row>
    <row r="559">
      <c r="A559" s="55"/>
    </row>
    <row r="560">
      <c r="A560" s="55"/>
    </row>
    <row r="561">
      <c r="A561" s="55"/>
    </row>
    <row r="562">
      <c r="A562" s="55"/>
    </row>
    <row r="563">
      <c r="A563" s="55"/>
    </row>
    <row r="564">
      <c r="A564" s="55"/>
    </row>
    <row r="565">
      <c r="A565" s="55"/>
    </row>
    <row r="566">
      <c r="A566" s="55"/>
    </row>
    <row r="567">
      <c r="A567" s="55"/>
    </row>
    <row r="568">
      <c r="A568" s="55"/>
    </row>
    <row r="569">
      <c r="A569" s="55"/>
    </row>
    <row r="570">
      <c r="A570" s="55"/>
    </row>
    <row r="571">
      <c r="A571" s="55"/>
    </row>
    <row r="572">
      <c r="A572" s="55"/>
    </row>
    <row r="573">
      <c r="A573" s="55"/>
    </row>
    <row r="574">
      <c r="A574" s="55"/>
    </row>
    <row r="575">
      <c r="A575" s="55"/>
    </row>
    <row r="576">
      <c r="A576" s="55"/>
    </row>
    <row r="577">
      <c r="A577" s="55"/>
    </row>
    <row r="578">
      <c r="A578" s="55"/>
    </row>
    <row r="579">
      <c r="A579" s="55"/>
    </row>
    <row r="580">
      <c r="A580" s="55"/>
    </row>
    <row r="581">
      <c r="A581" s="55"/>
    </row>
    <row r="582">
      <c r="A582" s="55"/>
    </row>
    <row r="583">
      <c r="A583" s="55"/>
    </row>
    <row r="584">
      <c r="A584" s="55"/>
    </row>
    <row r="585">
      <c r="A585" s="55"/>
    </row>
    <row r="586">
      <c r="A586" s="55"/>
    </row>
    <row r="587">
      <c r="A587" s="55"/>
    </row>
    <row r="588">
      <c r="A588" s="55"/>
    </row>
    <row r="589">
      <c r="A589" s="55"/>
    </row>
    <row r="590">
      <c r="A590" s="55"/>
    </row>
    <row r="591">
      <c r="A591" s="55"/>
    </row>
    <row r="592">
      <c r="A592" s="55"/>
    </row>
    <row r="593">
      <c r="A593" s="55"/>
    </row>
    <row r="594">
      <c r="A594" s="55"/>
    </row>
    <row r="595">
      <c r="A595" s="55"/>
    </row>
    <row r="596">
      <c r="A596" s="55"/>
    </row>
    <row r="597">
      <c r="A597" s="55"/>
    </row>
    <row r="598">
      <c r="A598" s="55"/>
    </row>
    <row r="599">
      <c r="A599" s="55"/>
    </row>
    <row r="600">
      <c r="A600" s="55"/>
    </row>
    <row r="601">
      <c r="A601" s="55"/>
    </row>
    <row r="602">
      <c r="A602" s="55"/>
    </row>
    <row r="603">
      <c r="A603" s="55"/>
    </row>
    <row r="604">
      <c r="A604" s="55"/>
    </row>
    <row r="605">
      <c r="A605" s="55"/>
    </row>
    <row r="606">
      <c r="A606" s="55"/>
    </row>
    <row r="607">
      <c r="A607" s="55"/>
    </row>
    <row r="608">
      <c r="A608" s="55"/>
    </row>
    <row r="609">
      <c r="A609" s="55"/>
    </row>
    <row r="610">
      <c r="A610" s="55"/>
    </row>
    <row r="611">
      <c r="A611" s="55"/>
    </row>
    <row r="612">
      <c r="A612" s="55"/>
    </row>
    <row r="613">
      <c r="A613" s="55"/>
    </row>
    <row r="614">
      <c r="A614" s="55"/>
    </row>
    <row r="615">
      <c r="A615" s="55"/>
    </row>
    <row r="616">
      <c r="A616" s="55"/>
    </row>
    <row r="617">
      <c r="A617" s="55"/>
    </row>
    <row r="618">
      <c r="A618" s="55"/>
    </row>
    <row r="619">
      <c r="A619" s="55"/>
    </row>
    <row r="620">
      <c r="A620" s="55"/>
    </row>
    <row r="621">
      <c r="A621" s="55"/>
    </row>
    <row r="622">
      <c r="A622" s="55"/>
    </row>
    <row r="623">
      <c r="A623" s="55"/>
    </row>
    <row r="624">
      <c r="A624" s="55"/>
    </row>
    <row r="625">
      <c r="A625" s="55"/>
    </row>
    <row r="626">
      <c r="A626" s="55"/>
    </row>
    <row r="627">
      <c r="A627" s="55"/>
    </row>
    <row r="628">
      <c r="A628" s="55"/>
    </row>
    <row r="629">
      <c r="A629" s="55"/>
    </row>
    <row r="630">
      <c r="A630" s="55"/>
    </row>
    <row r="631">
      <c r="A631" s="55"/>
    </row>
    <row r="632">
      <c r="A632" s="55"/>
    </row>
    <row r="633">
      <c r="A633" s="55"/>
    </row>
    <row r="634">
      <c r="A634" s="55"/>
    </row>
    <row r="635">
      <c r="A635" s="55"/>
    </row>
    <row r="636">
      <c r="A636" s="55"/>
    </row>
    <row r="637">
      <c r="A637" s="55"/>
    </row>
    <row r="638">
      <c r="A638" s="55"/>
    </row>
    <row r="639">
      <c r="A639" s="55"/>
    </row>
    <row r="640">
      <c r="A640" s="55"/>
    </row>
    <row r="641">
      <c r="A641" s="55"/>
    </row>
    <row r="642">
      <c r="A642" s="55"/>
    </row>
    <row r="643">
      <c r="A643" s="55"/>
    </row>
    <row r="644">
      <c r="A644" s="55"/>
    </row>
    <row r="645">
      <c r="A645" s="55"/>
    </row>
    <row r="646">
      <c r="A646" s="55"/>
    </row>
    <row r="647">
      <c r="A647" s="55"/>
    </row>
    <row r="648">
      <c r="A648" s="55"/>
    </row>
    <row r="649">
      <c r="A649" s="55"/>
    </row>
    <row r="650">
      <c r="A650" s="55"/>
    </row>
    <row r="651">
      <c r="A651" s="55"/>
    </row>
    <row r="652">
      <c r="A652" s="55"/>
    </row>
    <row r="653">
      <c r="A653" s="55"/>
    </row>
    <row r="654">
      <c r="A654" s="55"/>
    </row>
    <row r="655">
      <c r="A655" s="55"/>
    </row>
    <row r="656">
      <c r="A656" s="55"/>
    </row>
    <row r="657">
      <c r="A657" s="55"/>
    </row>
    <row r="658">
      <c r="A658" s="55"/>
    </row>
    <row r="659">
      <c r="A659" s="55"/>
    </row>
    <row r="660">
      <c r="A660" s="55"/>
    </row>
    <row r="661">
      <c r="A661" s="55"/>
    </row>
    <row r="662">
      <c r="A662" s="55"/>
    </row>
    <row r="663">
      <c r="A663" s="55"/>
    </row>
    <row r="664">
      <c r="A664" s="55"/>
    </row>
    <row r="665">
      <c r="A665" s="55"/>
    </row>
    <row r="666">
      <c r="A666" s="55"/>
    </row>
    <row r="667">
      <c r="A667" s="55"/>
    </row>
    <row r="668">
      <c r="A668" s="55"/>
    </row>
    <row r="669">
      <c r="A669" s="55"/>
    </row>
    <row r="670">
      <c r="A670" s="55"/>
    </row>
    <row r="671">
      <c r="A671" s="55"/>
    </row>
    <row r="672">
      <c r="A672" s="55"/>
    </row>
    <row r="673">
      <c r="A673" s="55"/>
    </row>
    <row r="674">
      <c r="A674" s="55"/>
    </row>
    <row r="675">
      <c r="A675" s="55"/>
    </row>
    <row r="676">
      <c r="A676" s="55"/>
    </row>
    <row r="677">
      <c r="A677" s="55"/>
    </row>
    <row r="678">
      <c r="A678" s="55"/>
    </row>
    <row r="679">
      <c r="A679" s="55"/>
    </row>
    <row r="680">
      <c r="A680" s="55"/>
    </row>
    <row r="681">
      <c r="A681" s="55"/>
    </row>
    <row r="682">
      <c r="A682" s="55"/>
    </row>
    <row r="683">
      <c r="A683" s="55"/>
    </row>
    <row r="684">
      <c r="A684" s="55"/>
    </row>
    <row r="685">
      <c r="A685" s="55"/>
    </row>
    <row r="686">
      <c r="A686" s="55"/>
    </row>
    <row r="687">
      <c r="A687" s="55"/>
    </row>
    <row r="688">
      <c r="A688" s="55"/>
    </row>
    <row r="689">
      <c r="A689" s="55"/>
    </row>
    <row r="690">
      <c r="A690" s="55"/>
    </row>
    <row r="691">
      <c r="A691" s="55"/>
    </row>
    <row r="692">
      <c r="A692" s="55"/>
    </row>
    <row r="693">
      <c r="A693" s="55"/>
    </row>
    <row r="694">
      <c r="A694" s="55"/>
    </row>
    <row r="695">
      <c r="A695" s="55"/>
    </row>
    <row r="696">
      <c r="A696" s="55"/>
    </row>
    <row r="697">
      <c r="A697" s="55"/>
    </row>
    <row r="698">
      <c r="A698" s="55"/>
    </row>
    <row r="699">
      <c r="A699" s="55"/>
    </row>
    <row r="700">
      <c r="A700" s="55"/>
    </row>
    <row r="701">
      <c r="A701" s="55"/>
    </row>
    <row r="702">
      <c r="A702" s="55"/>
    </row>
    <row r="703">
      <c r="A703" s="55"/>
    </row>
    <row r="704">
      <c r="A704" s="55"/>
    </row>
    <row r="705">
      <c r="A705" s="55"/>
    </row>
    <row r="706">
      <c r="A706" s="55"/>
    </row>
    <row r="707">
      <c r="A707" s="55"/>
    </row>
    <row r="708">
      <c r="A708" s="55"/>
    </row>
    <row r="709">
      <c r="A709" s="55"/>
    </row>
    <row r="710">
      <c r="A710" s="55"/>
    </row>
    <row r="711">
      <c r="A711" s="55"/>
    </row>
    <row r="712">
      <c r="A712" s="55"/>
    </row>
    <row r="713">
      <c r="A713" s="55"/>
    </row>
    <row r="714">
      <c r="A714" s="55"/>
    </row>
    <row r="715">
      <c r="A715" s="55"/>
    </row>
    <row r="716">
      <c r="A716" s="55"/>
    </row>
    <row r="717">
      <c r="A717" s="55"/>
    </row>
    <row r="718">
      <c r="A718" s="55"/>
    </row>
    <row r="719">
      <c r="A719" s="55"/>
    </row>
    <row r="720">
      <c r="A720" s="55"/>
    </row>
    <row r="721">
      <c r="A721" s="55"/>
    </row>
    <row r="722">
      <c r="A722" s="55"/>
    </row>
    <row r="723">
      <c r="A723" s="55"/>
    </row>
    <row r="724">
      <c r="A724" s="55"/>
    </row>
    <row r="725">
      <c r="A725" s="55"/>
    </row>
    <row r="726">
      <c r="A726" s="55"/>
    </row>
    <row r="727">
      <c r="A727" s="55"/>
    </row>
    <row r="728">
      <c r="A728" s="55"/>
    </row>
    <row r="729">
      <c r="A729" s="55"/>
    </row>
    <row r="730">
      <c r="A730" s="55"/>
    </row>
    <row r="731">
      <c r="A731" s="55"/>
    </row>
    <row r="732">
      <c r="A732" s="55"/>
    </row>
    <row r="733">
      <c r="A733" s="55"/>
    </row>
    <row r="734">
      <c r="A734" s="55"/>
    </row>
    <row r="735">
      <c r="A735" s="55"/>
    </row>
    <row r="736">
      <c r="A736" s="55"/>
    </row>
    <row r="737">
      <c r="A737" s="55"/>
    </row>
    <row r="738">
      <c r="A738" s="55"/>
    </row>
    <row r="739">
      <c r="A739" s="55"/>
    </row>
    <row r="740">
      <c r="A740" s="55"/>
    </row>
    <row r="741">
      <c r="A741" s="55"/>
    </row>
    <row r="742">
      <c r="A742" s="55"/>
    </row>
    <row r="743">
      <c r="A743" s="55"/>
    </row>
    <row r="744">
      <c r="A744" s="55"/>
    </row>
    <row r="745">
      <c r="A745" s="55"/>
    </row>
    <row r="746">
      <c r="A746" s="55"/>
    </row>
    <row r="747">
      <c r="A747" s="55"/>
    </row>
    <row r="748">
      <c r="A748" s="55"/>
    </row>
    <row r="749">
      <c r="A749" s="55"/>
    </row>
    <row r="750">
      <c r="A750" s="55"/>
    </row>
    <row r="751">
      <c r="A751" s="55"/>
    </row>
    <row r="752">
      <c r="A752" s="55"/>
    </row>
    <row r="753">
      <c r="A753" s="55"/>
    </row>
    <row r="754">
      <c r="A754" s="55"/>
    </row>
    <row r="755">
      <c r="A755" s="55"/>
    </row>
    <row r="756">
      <c r="A756" s="55"/>
    </row>
    <row r="757">
      <c r="A757" s="55"/>
    </row>
    <row r="758">
      <c r="A758" s="55"/>
    </row>
    <row r="759">
      <c r="A759" s="55"/>
    </row>
    <row r="760">
      <c r="A760" s="55"/>
    </row>
    <row r="761">
      <c r="A761" s="55"/>
    </row>
    <row r="762">
      <c r="A762" s="55"/>
    </row>
    <row r="763">
      <c r="A763" s="55"/>
    </row>
    <row r="764">
      <c r="A764" s="55"/>
    </row>
    <row r="765">
      <c r="A765" s="55"/>
    </row>
    <row r="766">
      <c r="A766" s="55"/>
    </row>
    <row r="767">
      <c r="A767" s="55"/>
    </row>
    <row r="768">
      <c r="A768" s="55"/>
    </row>
    <row r="769">
      <c r="A769" s="55"/>
    </row>
    <row r="770">
      <c r="A770" s="55"/>
    </row>
    <row r="771">
      <c r="A771" s="55"/>
    </row>
    <row r="772">
      <c r="A772" s="55"/>
    </row>
    <row r="773">
      <c r="A773" s="55"/>
    </row>
    <row r="774">
      <c r="A774" s="55"/>
    </row>
    <row r="775">
      <c r="A775" s="55"/>
    </row>
    <row r="776">
      <c r="A776" s="55"/>
    </row>
    <row r="777">
      <c r="A777" s="55"/>
    </row>
    <row r="778">
      <c r="A778" s="55"/>
    </row>
    <row r="779">
      <c r="A779" s="55"/>
    </row>
    <row r="780">
      <c r="A780" s="55"/>
    </row>
    <row r="781">
      <c r="A781" s="55"/>
    </row>
    <row r="782">
      <c r="A782" s="55"/>
    </row>
    <row r="783">
      <c r="A783" s="55"/>
    </row>
    <row r="784">
      <c r="A784" s="55"/>
    </row>
    <row r="785">
      <c r="A785" s="55"/>
    </row>
    <row r="786">
      <c r="A786" s="55"/>
    </row>
    <row r="787">
      <c r="A787" s="55"/>
    </row>
    <row r="788">
      <c r="A788" s="55"/>
    </row>
    <row r="789">
      <c r="A789" s="55"/>
    </row>
    <row r="790">
      <c r="A790" s="55"/>
    </row>
    <row r="791">
      <c r="A791" s="55"/>
    </row>
    <row r="792">
      <c r="A792" s="55"/>
    </row>
    <row r="793">
      <c r="A793" s="55"/>
    </row>
    <row r="794">
      <c r="A794" s="55"/>
    </row>
    <row r="795">
      <c r="A795" s="55"/>
    </row>
    <row r="796">
      <c r="A796" s="55"/>
    </row>
    <row r="797">
      <c r="A797" s="55"/>
    </row>
    <row r="798">
      <c r="A798" s="55"/>
    </row>
    <row r="799">
      <c r="A799" s="55"/>
    </row>
    <row r="800">
      <c r="A800" s="55"/>
    </row>
    <row r="801">
      <c r="A801" s="55"/>
    </row>
    <row r="802">
      <c r="A802" s="55"/>
    </row>
    <row r="803">
      <c r="A803" s="55"/>
    </row>
    <row r="804">
      <c r="A804" s="55"/>
    </row>
    <row r="805">
      <c r="A805" s="55"/>
    </row>
    <row r="806">
      <c r="A806" s="55"/>
    </row>
    <row r="807">
      <c r="A807" s="55"/>
    </row>
    <row r="808">
      <c r="A808" s="55"/>
    </row>
    <row r="809">
      <c r="A809" s="55"/>
    </row>
    <row r="810">
      <c r="A810" s="55"/>
    </row>
    <row r="811">
      <c r="A811" s="55"/>
    </row>
    <row r="812">
      <c r="A812" s="55"/>
    </row>
    <row r="813">
      <c r="A813" s="55"/>
    </row>
    <row r="814">
      <c r="A814" s="55"/>
    </row>
    <row r="815">
      <c r="A815" s="55"/>
    </row>
    <row r="816">
      <c r="A816" s="55"/>
    </row>
    <row r="817">
      <c r="A817" s="55"/>
    </row>
    <row r="818">
      <c r="A818" s="55"/>
    </row>
    <row r="819">
      <c r="A819" s="55"/>
    </row>
    <row r="820">
      <c r="A820" s="55"/>
    </row>
    <row r="821">
      <c r="A821" s="55"/>
    </row>
    <row r="822">
      <c r="A822" s="55"/>
    </row>
    <row r="823">
      <c r="A823" s="55"/>
    </row>
    <row r="824">
      <c r="A824" s="55"/>
    </row>
    <row r="825">
      <c r="A825" s="55"/>
    </row>
    <row r="826">
      <c r="A826" s="55"/>
    </row>
    <row r="827">
      <c r="A827" s="55"/>
    </row>
    <row r="828">
      <c r="A828" s="55"/>
    </row>
    <row r="829">
      <c r="A829" s="55"/>
    </row>
    <row r="830">
      <c r="A830" s="55"/>
    </row>
    <row r="831">
      <c r="A831" s="55"/>
    </row>
    <row r="832">
      <c r="A832" s="55"/>
    </row>
    <row r="833">
      <c r="A833" s="55"/>
    </row>
    <row r="834">
      <c r="A834" s="55"/>
    </row>
    <row r="835">
      <c r="A835" s="55"/>
    </row>
    <row r="836">
      <c r="A836" s="55"/>
    </row>
    <row r="837">
      <c r="A837" s="55"/>
    </row>
    <row r="838">
      <c r="A838" s="55"/>
    </row>
    <row r="839">
      <c r="A839" s="55"/>
    </row>
    <row r="840">
      <c r="A840" s="55"/>
    </row>
    <row r="841">
      <c r="A841" s="55"/>
    </row>
    <row r="842">
      <c r="A842" s="55"/>
    </row>
    <row r="843">
      <c r="A843" s="55"/>
    </row>
    <row r="844">
      <c r="A844" s="55"/>
    </row>
    <row r="845">
      <c r="A845" s="55"/>
    </row>
    <row r="846">
      <c r="A846" s="55"/>
    </row>
    <row r="847">
      <c r="A847" s="55"/>
    </row>
    <row r="848">
      <c r="A848" s="55"/>
    </row>
    <row r="849">
      <c r="A849" s="55"/>
    </row>
    <row r="850">
      <c r="A850" s="55"/>
    </row>
    <row r="851">
      <c r="A851" s="55"/>
    </row>
    <row r="852">
      <c r="A852" s="55"/>
    </row>
    <row r="853">
      <c r="A853" s="55"/>
    </row>
    <row r="854">
      <c r="A854" s="55"/>
    </row>
    <row r="855">
      <c r="A855" s="55"/>
    </row>
    <row r="856">
      <c r="A856" s="55"/>
    </row>
    <row r="857">
      <c r="A857" s="55"/>
    </row>
    <row r="858">
      <c r="A858" s="55"/>
    </row>
    <row r="859">
      <c r="A859" s="55"/>
    </row>
    <row r="860">
      <c r="A860" s="55"/>
    </row>
    <row r="861">
      <c r="A861" s="55"/>
    </row>
    <row r="862">
      <c r="A862" s="55"/>
    </row>
    <row r="863">
      <c r="A863" s="55"/>
    </row>
    <row r="864">
      <c r="A864" s="55"/>
    </row>
    <row r="865">
      <c r="A865" s="55"/>
    </row>
    <row r="866">
      <c r="A866" s="55"/>
    </row>
    <row r="867">
      <c r="A867" s="55"/>
    </row>
    <row r="868">
      <c r="A868" s="55"/>
    </row>
    <row r="869">
      <c r="A869" s="55"/>
    </row>
    <row r="870">
      <c r="A870" s="55"/>
    </row>
    <row r="871">
      <c r="A871" s="55"/>
    </row>
    <row r="872">
      <c r="A872" s="55"/>
    </row>
    <row r="873">
      <c r="A873" s="55"/>
    </row>
    <row r="874">
      <c r="A874" s="55"/>
    </row>
    <row r="875">
      <c r="A875" s="55"/>
    </row>
    <row r="876">
      <c r="A876" s="55"/>
    </row>
    <row r="877">
      <c r="A877" s="55"/>
    </row>
    <row r="878">
      <c r="A878" s="55"/>
    </row>
    <row r="879">
      <c r="A879" s="55"/>
    </row>
    <row r="880">
      <c r="A880" s="55"/>
    </row>
    <row r="881">
      <c r="A881" s="55"/>
    </row>
    <row r="882">
      <c r="A882" s="55"/>
    </row>
    <row r="883">
      <c r="A883" s="55"/>
    </row>
    <row r="884">
      <c r="A884" s="55"/>
    </row>
    <row r="885">
      <c r="A885" s="55"/>
    </row>
    <row r="886">
      <c r="A886" s="55"/>
    </row>
    <row r="887">
      <c r="A887" s="55"/>
    </row>
    <row r="888">
      <c r="A888" s="55"/>
    </row>
    <row r="889">
      <c r="A889" s="55"/>
    </row>
    <row r="890">
      <c r="A890" s="55"/>
    </row>
    <row r="891">
      <c r="A891" s="55"/>
    </row>
    <row r="892">
      <c r="A892" s="55"/>
    </row>
    <row r="893">
      <c r="A893" s="55"/>
    </row>
    <row r="894">
      <c r="A894" s="55"/>
    </row>
    <row r="895">
      <c r="A895" s="55"/>
    </row>
    <row r="896">
      <c r="A896" s="55"/>
    </row>
    <row r="897">
      <c r="A897" s="55"/>
    </row>
    <row r="898">
      <c r="A898" s="55"/>
    </row>
    <row r="899">
      <c r="A899" s="55"/>
    </row>
    <row r="900">
      <c r="A900" s="55"/>
    </row>
    <row r="901">
      <c r="A901" s="55"/>
    </row>
    <row r="902">
      <c r="A902" s="55"/>
    </row>
    <row r="903">
      <c r="A903" s="55"/>
    </row>
    <row r="904">
      <c r="A904" s="55"/>
    </row>
    <row r="905">
      <c r="A905" s="55"/>
    </row>
    <row r="906">
      <c r="A906" s="55"/>
    </row>
    <row r="907">
      <c r="A907" s="55"/>
    </row>
    <row r="908">
      <c r="A908" s="55"/>
    </row>
    <row r="909">
      <c r="A909" s="55"/>
    </row>
    <row r="910">
      <c r="A910" s="55"/>
    </row>
    <row r="911">
      <c r="A911" s="55"/>
    </row>
    <row r="912">
      <c r="A912" s="55"/>
    </row>
    <row r="913">
      <c r="A913" s="55"/>
    </row>
    <row r="914">
      <c r="A914" s="55"/>
    </row>
    <row r="915">
      <c r="A915" s="55"/>
    </row>
    <row r="916">
      <c r="A916" s="55"/>
    </row>
    <row r="917">
      <c r="A917" s="55"/>
    </row>
    <row r="918">
      <c r="A918" s="55"/>
    </row>
    <row r="919">
      <c r="A919" s="55"/>
    </row>
    <row r="920">
      <c r="A920" s="55"/>
    </row>
    <row r="921">
      <c r="A921" s="55"/>
    </row>
    <row r="922">
      <c r="A922" s="55"/>
    </row>
    <row r="923">
      <c r="A923" s="55"/>
    </row>
    <row r="924">
      <c r="A924" s="55"/>
    </row>
    <row r="925">
      <c r="A925" s="55"/>
    </row>
    <row r="926">
      <c r="A926" s="55"/>
    </row>
    <row r="927">
      <c r="A927" s="55"/>
    </row>
    <row r="928">
      <c r="A928" s="55"/>
    </row>
    <row r="929">
      <c r="A929" s="55"/>
    </row>
    <row r="930">
      <c r="A930" s="55"/>
    </row>
    <row r="931">
      <c r="A931" s="55"/>
    </row>
    <row r="932">
      <c r="A932" s="55"/>
    </row>
    <row r="933">
      <c r="A933" s="55"/>
    </row>
    <row r="934">
      <c r="A934" s="55"/>
    </row>
    <row r="935">
      <c r="A935" s="55"/>
    </row>
    <row r="936">
      <c r="A936" s="55"/>
    </row>
    <row r="937">
      <c r="A937" s="55"/>
    </row>
    <row r="938">
      <c r="A938" s="55"/>
    </row>
    <row r="939">
      <c r="A939" s="55"/>
    </row>
    <row r="940">
      <c r="A940" s="55"/>
    </row>
    <row r="941">
      <c r="A941" s="55"/>
    </row>
    <row r="942">
      <c r="A942" s="55"/>
    </row>
    <row r="943">
      <c r="A943" s="55"/>
    </row>
    <row r="944">
      <c r="A944" s="55"/>
    </row>
    <row r="945">
      <c r="A945" s="55"/>
    </row>
    <row r="946">
      <c r="A946" s="55"/>
    </row>
    <row r="947">
      <c r="A947" s="55"/>
    </row>
    <row r="948">
      <c r="A948" s="55"/>
    </row>
    <row r="949">
      <c r="A949" s="55"/>
    </row>
    <row r="950">
      <c r="A950" s="55"/>
    </row>
    <row r="951">
      <c r="A951" s="55"/>
    </row>
    <row r="952">
      <c r="A952" s="55"/>
    </row>
    <row r="953">
      <c r="A953" s="55"/>
    </row>
    <row r="954">
      <c r="A954" s="55"/>
    </row>
    <row r="955">
      <c r="A955" s="55"/>
    </row>
    <row r="956">
      <c r="A956" s="55"/>
    </row>
    <row r="957">
      <c r="A957" s="55"/>
    </row>
    <row r="958">
      <c r="A958" s="55"/>
    </row>
    <row r="959">
      <c r="A959" s="55"/>
    </row>
    <row r="960">
      <c r="A960" s="55"/>
    </row>
    <row r="961">
      <c r="A961" s="55"/>
    </row>
    <row r="962">
      <c r="A962" s="55"/>
    </row>
    <row r="963">
      <c r="A963" s="55"/>
    </row>
    <row r="964">
      <c r="A964" s="55"/>
    </row>
    <row r="965">
      <c r="A965" s="55"/>
    </row>
    <row r="966">
      <c r="A966" s="55"/>
    </row>
    <row r="967">
      <c r="A967" s="55"/>
    </row>
    <row r="968">
      <c r="A968" s="55"/>
    </row>
    <row r="969">
      <c r="A969" s="55"/>
    </row>
    <row r="970">
      <c r="A970" s="55"/>
    </row>
    <row r="971">
      <c r="A971" s="55"/>
    </row>
    <row r="972">
      <c r="A972" s="55"/>
    </row>
    <row r="973">
      <c r="A973" s="55"/>
    </row>
    <row r="974">
      <c r="A974" s="55"/>
    </row>
    <row r="975">
      <c r="A975" s="55"/>
    </row>
    <row r="976">
      <c r="A976" s="55"/>
    </row>
    <row r="977">
      <c r="A977" s="55"/>
    </row>
    <row r="978">
      <c r="A978" s="55"/>
    </row>
    <row r="979">
      <c r="A979" s="55"/>
    </row>
    <row r="980">
      <c r="A980" s="55"/>
    </row>
    <row r="981">
      <c r="A981" s="55"/>
    </row>
    <row r="982">
      <c r="A982" s="55"/>
    </row>
    <row r="983">
      <c r="A983" s="55"/>
    </row>
    <row r="984">
      <c r="A984" s="55"/>
    </row>
    <row r="985">
      <c r="A985" s="55"/>
    </row>
    <row r="986">
      <c r="A986" s="55"/>
    </row>
    <row r="987">
      <c r="A987" s="55"/>
    </row>
    <row r="988">
      <c r="A988" s="55"/>
    </row>
    <row r="989">
      <c r="A989" s="55"/>
    </row>
    <row r="990">
      <c r="A990" s="55"/>
    </row>
    <row r="991">
      <c r="A991" s="55"/>
    </row>
    <row r="992">
      <c r="A992" s="55"/>
    </row>
    <row r="993">
      <c r="A993" s="55"/>
    </row>
    <row r="994">
      <c r="A994" s="55"/>
    </row>
    <row r="995">
      <c r="A995" s="55"/>
    </row>
    <row r="996">
      <c r="A996" s="55"/>
    </row>
    <row r="997">
      <c r="A997" s="55"/>
    </row>
    <row r="998">
      <c r="A998" s="55"/>
    </row>
    <row r="999">
      <c r="A999" s="55"/>
    </row>
    <row r="1000">
      <c r="A1000" s="55"/>
    </row>
  </sheetData>
  <mergeCells count="1">
    <mergeCell ref="A1:F1"/>
  </mergeCells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1.22" defaultRowHeight="15.0"/>
  <cols>
    <col customWidth="1" min="1" max="1" width="52.44"/>
    <col customWidth="1" min="2" max="2" width="12.22"/>
    <col customWidth="1" min="3" max="3" width="10.56"/>
    <col customWidth="1" min="4" max="4" width="12.0"/>
    <col customWidth="1" min="5" max="5" width="11.22"/>
    <col customWidth="1" min="6" max="6" width="12.78"/>
    <col customWidth="1" min="7" max="7" width="12.67"/>
    <col customWidth="1" min="8" max="8" width="23.22"/>
    <col customWidth="1" min="9" max="9" width="22.0"/>
    <col customWidth="1" min="10" max="26" width="10.56"/>
  </cols>
  <sheetData>
    <row r="1" ht="42.0" customHeight="1">
      <c r="A1" s="44" t="s">
        <v>78</v>
      </c>
      <c r="B1" s="45"/>
      <c r="C1" s="45"/>
      <c r="D1" s="45"/>
      <c r="E1" s="45"/>
      <c r="F1" s="46"/>
    </row>
    <row r="2" ht="46.5" customHeight="1">
      <c r="A2" s="19" t="s">
        <v>40</v>
      </c>
      <c r="B2" s="20" t="s">
        <v>5</v>
      </c>
      <c r="C2" s="20" t="s">
        <v>7</v>
      </c>
      <c r="D2" s="56" t="s">
        <v>9</v>
      </c>
      <c r="E2" s="57"/>
      <c r="F2" s="20" t="s">
        <v>13</v>
      </c>
      <c r="G2" s="20" t="s">
        <v>14</v>
      </c>
      <c r="H2" s="58" t="s">
        <v>15</v>
      </c>
      <c r="I2" s="5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ht="40.5" customHeight="1">
      <c r="A3" s="23"/>
      <c r="B3" s="23"/>
      <c r="C3" s="23"/>
      <c r="D3" s="24" t="s">
        <v>42</v>
      </c>
      <c r="E3" s="24" t="s">
        <v>43</v>
      </c>
      <c r="F3" s="23"/>
      <c r="G3" s="23"/>
      <c r="H3" s="24" t="s">
        <v>16</v>
      </c>
      <c r="I3" s="24" t="s">
        <v>18</v>
      </c>
    </row>
    <row r="4" ht="42.0" customHeight="1">
      <c r="A4" s="25" t="s">
        <v>44</v>
      </c>
      <c r="B4" s="60">
        <f>IF('Activités par prestation'!C5="X",'Durées des activités'!$H4,0)</f>
        <v>5</v>
      </c>
      <c r="C4" s="60">
        <f>IF('Activités par prestation'!D5="X",'Durées des activités'!$H4,0)</f>
        <v>5</v>
      </c>
      <c r="D4" s="60">
        <f>IF('Activités par prestation'!E5="X",'Durées des activités'!$H4,0)</f>
        <v>5</v>
      </c>
      <c r="E4" s="60">
        <f>IF('Activités par prestation'!F5="X",'Durées des activités'!$H4,0)</f>
        <v>5</v>
      </c>
      <c r="F4" s="60">
        <f>IF('Activités par prestation'!G5="X",'Durées des activités'!$H4,0)</f>
        <v>5</v>
      </c>
      <c r="G4" s="60">
        <f>IF('Activités par prestation'!H5="X",'Durées des activités'!$H4,0)</f>
        <v>5</v>
      </c>
      <c r="H4" s="60">
        <f>IF('Activités par prestation'!I5="X",'Durées des activités'!$H4,0)</f>
        <v>5</v>
      </c>
      <c r="I4" s="60">
        <f>IF('Activités par prestation'!J5="X",'Durées des activités'!$H4,0)</f>
        <v>5</v>
      </c>
    </row>
    <row r="5" ht="42.0" customHeight="1">
      <c r="A5" s="36" t="s">
        <v>87</v>
      </c>
      <c r="B5" s="60">
        <f>IF('Activités par prestation'!C6="X",'Durées des activités'!$H5,0)</f>
        <v>5</v>
      </c>
      <c r="C5" s="60">
        <f>IF('Activités par prestation'!D6="X",'Durées des activités'!$H5,0)</f>
        <v>5</v>
      </c>
      <c r="D5" s="60">
        <f>IF('Activités par prestation'!E6="X",'Durées des activités'!$H5,0)</f>
        <v>5</v>
      </c>
      <c r="E5" s="60">
        <f>IF('Activités par prestation'!F6="X",'Durées des activités'!$H5,0)</f>
        <v>5</v>
      </c>
      <c r="F5" s="60">
        <f>IF('Activités par prestation'!G6="X",'Durées des activités'!$H5,0)</f>
        <v>5</v>
      </c>
      <c r="G5" s="60">
        <f>IF('Activités par prestation'!H6="X",'Durées des activités'!$H5,0)</f>
        <v>5</v>
      </c>
      <c r="H5" s="60">
        <f>IF('Activités par prestation'!I6="X",'Durées des activités'!$H5,0)</f>
        <v>5</v>
      </c>
      <c r="I5" s="60">
        <f>IF('Activités par prestation'!J6="X",'Durées des activités'!$H5,0)</f>
        <v>5</v>
      </c>
    </row>
    <row r="6" ht="42.0" customHeight="1">
      <c r="A6" s="36" t="s">
        <v>48</v>
      </c>
      <c r="B6" s="60">
        <f>IF('Activités par prestation'!C7="X",'Durées des activités'!$H6,0)</f>
        <v>15</v>
      </c>
      <c r="C6" s="52">
        <f>IF('Activités par prestation'!D7="X",'Durées des activités'!$H6,0)</f>
        <v>0</v>
      </c>
      <c r="D6" s="52">
        <f>IF('Activités par prestation'!E7="X",'Durées des activités'!$H6,0)</f>
        <v>0</v>
      </c>
      <c r="E6" s="52">
        <f>IF('Activités par prestation'!F7="X",'Durées des activités'!$H6,0)</f>
        <v>0</v>
      </c>
      <c r="F6" s="52">
        <f>IF('Activités par prestation'!G7="X",'Durées des activités'!$H6,0)</f>
        <v>0</v>
      </c>
      <c r="G6" s="52">
        <f>IF('Activités par prestation'!H7="X",'Durées des activités'!$H6,0)</f>
        <v>0</v>
      </c>
      <c r="H6" s="52">
        <f>IF('Activités par prestation'!I7="X",'Durées des activités'!$H6,0)</f>
        <v>0</v>
      </c>
      <c r="I6" s="52">
        <f>IF('Activités par prestation'!J7="X",'Durées des activités'!$H6,0)</f>
        <v>0</v>
      </c>
    </row>
    <row r="7" ht="42.0" customHeight="1">
      <c r="A7" s="36" t="s">
        <v>50</v>
      </c>
      <c r="B7" s="60">
        <f>IF('Activités par prestation'!C8="X",'Durées des activités'!$H7,0)</f>
        <v>5</v>
      </c>
      <c r="C7" s="52">
        <f>IF('Activités par prestation'!D8="X",'Durées des activités'!$H7,0)</f>
        <v>0</v>
      </c>
      <c r="D7" s="52">
        <f>IF('Activités par prestation'!E8="X",'Durées des activités'!$H7,0)</f>
        <v>0</v>
      </c>
      <c r="E7" s="52">
        <f>IF('Activités par prestation'!F8="X",'Durées des activités'!$H7,0)</f>
        <v>0</v>
      </c>
      <c r="F7" s="52">
        <f>IF('Activités par prestation'!G8="X",'Durées des activités'!$H7,0)</f>
        <v>0</v>
      </c>
      <c r="G7" s="52">
        <f>IF('Activités par prestation'!H8="X",'Durées des activités'!$H7,0)</f>
        <v>0</v>
      </c>
      <c r="H7" s="52">
        <f>IF('Activités par prestation'!I8="X",'Durées des activités'!$H7,0)</f>
        <v>0</v>
      </c>
      <c r="I7" s="52">
        <f>IF('Activités par prestation'!J8="X",'Durées des activités'!$H7,0)</f>
        <v>0</v>
      </c>
    </row>
    <row r="8" ht="42.0" customHeight="1">
      <c r="A8" s="36" t="s">
        <v>51</v>
      </c>
      <c r="B8" s="52">
        <f>IF('Activités par prestation'!C9="X",'Durées des activités'!$H8,0)</f>
        <v>0</v>
      </c>
      <c r="C8" s="60">
        <f>IF('Activités par prestation'!D9="X",'Durées des activités'!$H8,0)</f>
        <v>30</v>
      </c>
      <c r="D8" s="60">
        <f>IF('Activités par prestation'!E9="X",'Durées des activités'!$H8,0)</f>
        <v>30</v>
      </c>
      <c r="E8" s="60">
        <f>IF('Activités par prestation'!F9="X",'Durées des activités'!$H8,0)</f>
        <v>30</v>
      </c>
      <c r="F8" s="60">
        <f>IF('Activités par prestation'!G9="X",'Durées des activités'!$H8,0)</f>
        <v>30</v>
      </c>
      <c r="G8" s="60">
        <f>IF('Activités par prestation'!H9="X",'Durées des activités'!$H8,0)</f>
        <v>30</v>
      </c>
      <c r="H8" s="60">
        <f>IF('Activités par prestation'!I9="X",'Durées des activités'!$H8,0)</f>
        <v>30</v>
      </c>
      <c r="I8" s="60">
        <f>IF('Activités par prestation'!J9="X",'Durées des activités'!$H8,0)</f>
        <v>30</v>
      </c>
    </row>
    <row r="9" ht="42.0" customHeight="1">
      <c r="A9" s="36" t="s">
        <v>52</v>
      </c>
      <c r="B9" s="52">
        <f>IF('Activités par prestation'!C10="X",'Durées des activités'!$H9,0)</f>
        <v>0</v>
      </c>
      <c r="C9" s="60">
        <f>IF('Activités par prestation'!D10="X",'Durées des activités'!$H9,0)</f>
        <v>60</v>
      </c>
      <c r="D9" s="60">
        <f>IF('Activités par prestation'!E10="X",'Durées des activités'!$H9,0)</f>
        <v>60</v>
      </c>
      <c r="E9" s="60">
        <f>IF('Activités par prestation'!F10="X",'Durées des activités'!$H9,0)</f>
        <v>60</v>
      </c>
      <c r="F9" s="60">
        <f>IF('Activités par prestation'!G10="X",'Durées des activités'!$H9,0)</f>
        <v>60</v>
      </c>
      <c r="G9" s="60">
        <f>IF('Activités par prestation'!H10="X",'Durées des activités'!$H9,0)</f>
        <v>60</v>
      </c>
      <c r="H9" s="60">
        <f>IF('Activités par prestation'!I10="X",'Durées des activités'!$H9,0)</f>
        <v>60</v>
      </c>
      <c r="I9" s="60">
        <f>IF('Activités par prestation'!J10="X",'Durées des activités'!$H9,0)</f>
        <v>60</v>
      </c>
    </row>
    <row r="10" ht="42.0" customHeight="1">
      <c r="A10" s="36" t="s">
        <v>53</v>
      </c>
      <c r="B10" s="52">
        <f>IF('Activités par prestation'!C11="X",'Durées des activités'!$H10,0)</f>
        <v>0</v>
      </c>
      <c r="C10" s="60">
        <f>IF('Activités par prestation'!D11="X",'Durées des activités'!$H10,0)</f>
        <v>50</v>
      </c>
      <c r="D10" s="52">
        <f>IF('Activités par prestation'!E11="X",'Durées des activités'!$H10,0)</f>
        <v>0</v>
      </c>
      <c r="E10" s="52">
        <f>IF('Activités par prestation'!F11="X",'Durées des activités'!$H10,0)</f>
        <v>0</v>
      </c>
      <c r="F10" s="52">
        <f>IF('Activités par prestation'!G11="X",'Durées des activités'!$H10,0)</f>
        <v>0</v>
      </c>
      <c r="G10" s="52">
        <f>IF('Activités par prestation'!H11="X",'Durées des activités'!$H10,0)</f>
        <v>0</v>
      </c>
      <c r="H10" s="52">
        <f>IF('Activités par prestation'!I11="X",'Durées des activités'!$H10,0)</f>
        <v>0</v>
      </c>
      <c r="I10" s="52">
        <f>IF('Activités par prestation'!J11="X",'Durées des activités'!$H10,0)</f>
        <v>0</v>
      </c>
    </row>
    <row r="11" ht="42.0" customHeight="1">
      <c r="A11" s="36" t="s">
        <v>54</v>
      </c>
      <c r="B11" s="52">
        <f>IF('Activités par prestation'!C12="X",'Durées des activités'!$H11,0)</f>
        <v>0</v>
      </c>
      <c r="C11" s="52">
        <f>IF('Activités par prestation'!D12="X",'Durées des activités'!$H11,0)</f>
        <v>0</v>
      </c>
      <c r="D11" s="52">
        <f>IF('Activités par prestation'!E12="X",'Durées des activités'!$H11,0)</f>
        <v>0</v>
      </c>
      <c r="E11" s="60">
        <f>IF('Activités par prestation'!F12="X",'Durées des activités'!$H11,0)</f>
        <v>280</v>
      </c>
      <c r="F11" s="60">
        <f>IF('Activités par prestation'!G12="X",'Durées des activités'!$H11,0)</f>
        <v>280</v>
      </c>
      <c r="G11" s="60">
        <f>IF('Activités par prestation'!H12="X",'Durées des activités'!$H11,0)</f>
        <v>280</v>
      </c>
      <c r="H11" s="52">
        <f>IF('Activités par prestation'!I12="X",'Durées des activités'!$H11,0)</f>
        <v>0</v>
      </c>
      <c r="I11" s="60">
        <f>IF('Activités par prestation'!J12="X",'Durées des activités'!$H11,0)</f>
        <v>280</v>
      </c>
    </row>
    <row r="12" ht="42.0" customHeight="1">
      <c r="A12" s="36" t="s">
        <v>56</v>
      </c>
      <c r="B12" s="52">
        <f>IF('Activités par prestation'!C13="X",'Durées des activités'!$H12,0)</f>
        <v>0</v>
      </c>
      <c r="C12" s="60">
        <f>IF('Activités par prestation'!D13="X",'Durées des activités'!$H12,0)</f>
        <v>20</v>
      </c>
      <c r="D12" s="52">
        <f>IF('Activités par prestation'!E13="X",'Durées des activités'!$H12,0)</f>
        <v>0</v>
      </c>
      <c r="E12" s="60">
        <f>IF('Activités par prestation'!F13="X",'Durées des activités'!$H12,0)</f>
        <v>20</v>
      </c>
      <c r="F12" s="60">
        <f>IF('Activités par prestation'!G13="X",'Durées des activités'!$H12,0)</f>
        <v>20</v>
      </c>
      <c r="G12" s="60">
        <f>IF('Activités par prestation'!H13="X",'Durées des activités'!$H12,0)</f>
        <v>20</v>
      </c>
      <c r="H12" s="52">
        <f>IF('Activités par prestation'!I13="X",'Durées des activités'!$H12,0)</f>
        <v>0</v>
      </c>
      <c r="I12" s="60">
        <f>IF('Activités par prestation'!J13="X",'Durées des activités'!$H12,0)</f>
        <v>20</v>
      </c>
    </row>
    <row r="13" ht="42.0" customHeight="1">
      <c r="A13" s="29" t="s">
        <v>57</v>
      </c>
      <c r="B13" s="52">
        <f>IF('Activités par prestation'!C14="X",'Durées des activités'!$H13,0)</f>
        <v>0</v>
      </c>
      <c r="C13" s="60">
        <f>IF('Activités par prestation'!D14="X",'Durées des activités'!$H13,0)</f>
        <v>15</v>
      </c>
      <c r="D13" s="52">
        <f>IF('Activités par prestation'!E14="X",'Durées des activités'!$H13,0)</f>
        <v>0</v>
      </c>
      <c r="E13" s="60">
        <f>IF('Activités par prestation'!F14="X",'Durées des activités'!$H13,0)</f>
        <v>15</v>
      </c>
      <c r="F13" s="60">
        <f>IF('Activités par prestation'!G14="X",'Durées des activités'!$H13,0)</f>
        <v>15</v>
      </c>
      <c r="G13" s="60">
        <f>IF('Activités par prestation'!H14="X",'Durées des activités'!$H13,0)</f>
        <v>15</v>
      </c>
      <c r="H13" s="52">
        <f>IF('Activités par prestation'!I14="X",'Durées des activités'!$H13,0)</f>
        <v>0</v>
      </c>
      <c r="I13" s="52">
        <f>IF('Activités par prestation'!J14="X",'Durées des activités'!$H13,0)</f>
        <v>0</v>
      </c>
    </row>
    <row r="14" ht="42.0" customHeight="1">
      <c r="A14" s="29" t="s">
        <v>59</v>
      </c>
      <c r="B14" s="52">
        <f>IF('Activités par prestation'!C15="X",'Durées des activités'!$H14,0)</f>
        <v>0</v>
      </c>
      <c r="C14" s="60">
        <f>IF('Activités par prestation'!D15="X",'Durées des activités'!$H14,0)</f>
        <v>45</v>
      </c>
      <c r="D14" s="52">
        <f>IF('Activités par prestation'!E15="X",'Durées des activités'!$H14,0)</f>
        <v>0</v>
      </c>
      <c r="E14" s="60">
        <f>IF('Activités par prestation'!F15="X",'Durées des activités'!$H14,0)</f>
        <v>45</v>
      </c>
      <c r="F14" s="60">
        <f>IF('Activités par prestation'!G15="X",'Durées des activités'!$H14,0)</f>
        <v>45</v>
      </c>
      <c r="G14" s="60">
        <f>IF('Activités par prestation'!H15="X",'Durées des activités'!$H14,0)</f>
        <v>45</v>
      </c>
      <c r="H14" s="52">
        <f>IF('Activités par prestation'!I15="X",'Durées des activités'!$H14,0)</f>
        <v>0</v>
      </c>
      <c r="I14" s="52">
        <f>IF('Activités par prestation'!J15="X",'Durées des activités'!$H14,0)</f>
        <v>0</v>
      </c>
    </row>
    <row r="15" ht="42.0" customHeight="1">
      <c r="A15" s="36" t="s">
        <v>60</v>
      </c>
      <c r="B15" s="52">
        <f>IF('Activités par prestation'!C16="X",'Durées des activités'!$H15,0)</f>
        <v>0</v>
      </c>
      <c r="C15" s="60">
        <f>IF('Activités par prestation'!D16="X",'Durées des activités'!$H15,0)</f>
        <v>20</v>
      </c>
      <c r="D15" s="52">
        <f>IF('Activités par prestation'!E16="X",'Durées des activités'!$H15,0)</f>
        <v>0</v>
      </c>
      <c r="E15" s="60">
        <f>IF('Activités par prestation'!F16="X",'Durées des activités'!$H15,0)</f>
        <v>20</v>
      </c>
      <c r="F15" s="60">
        <f>IF('Activités par prestation'!G16="X",'Durées des activités'!$H15,0)</f>
        <v>20</v>
      </c>
      <c r="G15" s="60">
        <f>IF('Activités par prestation'!H16="X",'Durées des activités'!$H15,0)</f>
        <v>20</v>
      </c>
      <c r="H15" s="52">
        <f>IF('Activités par prestation'!I16="X",'Durées des activités'!$H15,0)</f>
        <v>0</v>
      </c>
      <c r="I15" s="52">
        <f>IF('Activités par prestation'!J16="X",'Durées des activités'!$H15,0)</f>
        <v>0</v>
      </c>
    </row>
    <row r="16" ht="42.0" customHeight="1">
      <c r="A16" s="36" t="s">
        <v>90</v>
      </c>
      <c r="B16" s="52">
        <f>IF('Activités par prestation'!C17="X",'Durées des activités'!$H16,0)</f>
        <v>0</v>
      </c>
      <c r="C16" s="60">
        <f>IF('Activités par prestation'!D17="X",'Durées des activités'!$H16,0)</f>
        <v>75</v>
      </c>
      <c r="D16" s="52">
        <f>IF('Activités par prestation'!E17="X",'Durées des activités'!$H16,0)</f>
        <v>0</v>
      </c>
      <c r="E16" s="60">
        <f>IF('Activités par prestation'!F17="X",'Durées des activités'!$H16,0)</f>
        <v>75</v>
      </c>
      <c r="F16" s="60">
        <f>IF('Activités par prestation'!G17="X",'Durées des activités'!$H16,0)</f>
        <v>75</v>
      </c>
      <c r="G16" s="60">
        <f>IF('Activités par prestation'!H17="X",'Durées des activités'!$H16,0)</f>
        <v>75</v>
      </c>
      <c r="H16" s="52">
        <f>IF('Activités par prestation'!I17="X",'Durées des activités'!$H16,0)</f>
        <v>0</v>
      </c>
      <c r="I16" s="60">
        <f>IF('Activités par prestation'!J17="X",'Durées des activités'!$H16,0)</f>
        <v>75</v>
      </c>
    </row>
    <row r="17" ht="39.75" customHeight="1">
      <c r="A17" s="36" t="s">
        <v>91</v>
      </c>
      <c r="B17" s="52">
        <f>IF('Activités par prestation'!C18="X",'Durées des activités'!$H17,0)</f>
        <v>0</v>
      </c>
      <c r="C17" s="52">
        <f>IF('Activités par prestation'!D18="X",'Durées des activités'!$H17,0)</f>
        <v>0</v>
      </c>
      <c r="D17" s="52">
        <f>IF('Activités par prestation'!E18="X",'Durées des activités'!$H17,0)</f>
        <v>0</v>
      </c>
      <c r="E17" s="52">
        <f>IF('Activités par prestation'!F18="X",'Durées des activités'!$H17,0)</f>
        <v>0</v>
      </c>
      <c r="F17" s="52">
        <f>IF('Activités par prestation'!G18="X",'Durées des activités'!$H17,0)</f>
        <v>0</v>
      </c>
      <c r="G17" s="52">
        <f>IF('Activités par prestation'!H18="X",'Durées des activités'!$H17,0)</f>
        <v>0</v>
      </c>
      <c r="H17" s="52">
        <f>IF('Activités par prestation'!I18="X",'Durées des activités'!$H17,0)</f>
        <v>0</v>
      </c>
      <c r="I17" s="52">
        <f>IF('Activités par prestation'!J18="X",'Durées des activités'!$H17,0)</f>
        <v>0</v>
      </c>
    </row>
    <row r="18" ht="42.0" customHeight="1">
      <c r="A18" s="36" t="s">
        <v>63</v>
      </c>
      <c r="B18" s="52">
        <f>IF('Activités par prestation'!C19="X",'Durées des activités'!$H18,0)</f>
        <v>0</v>
      </c>
      <c r="C18" s="52">
        <f>IF('Activités par prestation'!D19="X",'Durées des activités'!$H18,0)</f>
        <v>0</v>
      </c>
      <c r="D18" s="52">
        <f>IF('Activités par prestation'!E19="X",'Durées des activités'!$H18,0)</f>
        <v>0</v>
      </c>
      <c r="E18" s="60">
        <f>IF('Activités par prestation'!F19="X",'Durées des activités'!$H18,0)</f>
        <v>140</v>
      </c>
      <c r="F18" s="60">
        <f>IF('Activités par prestation'!G19="X",'Durées des activités'!$H18,0)</f>
        <v>140</v>
      </c>
      <c r="G18" s="60">
        <f>IF('Activités par prestation'!H19="X",'Durées des activités'!$H18,0)</f>
        <v>140</v>
      </c>
      <c r="H18" s="52">
        <f>IF('Activités par prestation'!I19="X",'Durées des activités'!$H18,0)</f>
        <v>0</v>
      </c>
      <c r="I18" s="60">
        <f>IF('Activités par prestation'!J19="X",'Durées des activités'!$H18,0)</f>
        <v>140</v>
      </c>
    </row>
    <row r="19" ht="42.0" customHeight="1">
      <c r="A19" s="54" t="s">
        <v>64</v>
      </c>
      <c r="B19" s="52">
        <f>IF('Activités par prestation'!C20="X",'Durées des activités'!$H19,0)</f>
        <v>0</v>
      </c>
      <c r="C19" s="52">
        <f>IF('Activités par prestation'!D20="X",'Durées des activités'!$H19,0)</f>
        <v>0</v>
      </c>
      <c r="D19" s="60">
        <f>IF('Activités par prestation'!E20="X",'Durées des activités'!$H19,0)</f>
        <v>45</v>
      </c>
      <c r="E19" s="52">
        <f>IF('Activités par prestation'!F20="X",'Durées des activités'!$H19,0)</f>
        <v>0</v>
      </c>
      <c r="F19" s="52">
        <f>IF('Activités par prestation'!G20="X",'Durées des activités'!$H19,0)</f>
        <v>0</v>
      </c>
      <c r="G19" s="52">
        <f>IF('Activités par prestation'!H20="X",'Durées des activités'!$H19,0)</f>
        <v>0</v>
      </c>
      <c r="H19" s="52">
        <f>IF('Activités par prestation'!I20="X",'Durées des activités'!$H19,0)</f>
        <v>0</v>
      </c>
      <c r="I19" s="52">
        <f>IF('Activités par prestation'!J20="X",'Durées des activités'!$H19,0)</f>
        <v>0</v>
      </c>
    </row>
    <row r="20" ht="42.0" customHeight="1">
      <c r="A20" s="54" t="s">
        <v>65</v>
      </c>
      <c r="B20" s="52">
        <f>IF('Activités par prestation'!C21="X",'Durées des activités'!$H20,0)</f>
        <v>0</v>
      </c>
      <c r="C20" s="52">
        <f>IF('Activités par prestation'!D21="X",'Durées des activités'!$H20,0)</f>
        <v>0</v>
      </c>
      <c r="D20" s="60">
        <f>IF('Activités par prestation'!E21="X",'Durées des activités'!$H20,0)</f>
        <v>30</v>
      </c>
      <c r="E20" s="52">
        <f>IF('Activités par prestation'!F21="X",'Durées des activités'!$H20,0)</f>
        <v>0</v>
      </c>
      <c r="F20" s="52">
        <f>IF('Activités par prestation'!G21="X",'Durées des activités'!$H20,0)</f>
        <v>0</v>
      </c>
      <c r="G20" s="52">
        <f>IF('Activités par prestation'!H21="X",'Durées des activités'!$H20,0)</f>
        <v>0</v>
      </c>
      <c r="H20" s="52">
        <f>IF('Activités par prestation'!I21="X",'Durées des activités'!$H20,0)</f>
        <v>0</v>
      </c>
      <c r="I20" s="52">
        <f>IF('Activités par prestation'!J21="X",'Durées des activités'!$H20,0)</f>
        <v>0</v>
      </c>
    </row>
    <row r="21" ht="42.0" customHeight="1">
      <c r="A21" s="54" t="s">
        <v>66</v>
      </c>
      <c r="B21" s="52">
        <f>IF('Activités par prestation'!C22="X",'Durées des activités'!$H21,0)</f>
        <v>0</v>
      </c>
      <c r="C21" s="52">
        <f>IF('Activités par prestation'!D22="X",'Durées des activités'!$H21,0)</f>
        <v>0</v>
      </c>
      <c r="D21" s="60">
        <f>IF('Activités par prestation'!E22="X",'Durées des activités'!$H21,0)</f>
        <v>30</v>
      </c>
      <c r="E21" s="52">
        <f>IF('Activités par prestation'!F22="X",'Durées des activités'!$H21,0)</f>
        <v>0</v>
      </c>
      <c r="F21" s="52">
        <f>IF('Activités par prestation'!G22="X",'Durées des activités'!$H21,0)</f>
        <v>0</v>
      </c>
      <c r="G21" s="52">
        <f>IF('Activités par prestation'!H22="X",'Durées des activités'!$H21,0)</f>
        <v>0</v>
      </c>
      <c r="H21" s="52">
        <f>IF('Activités par prestation'!I22="X",'Durées des activités'!$H21,0)</f>
        <v>0</v>
      </c>
      <c r="I21" s="52">
        <f>IF('Activités par prestation'!J22="X",'Durées des activités'!$H21,0)</f>
        <v>0</v>
      </c>
    </row>
    <row r="22" ht="39.75" customHeight="1">
      <c r="A22" s="36" t="s">
        <v>67</v>
      </c>
      <c r="B22" s="52">
        <f>IF('Activités par prestation'!C23="X",'Durées des activités'!$H22,0)</f>
        <v>0</v>
      </c>
      <c r="C22" s="60">
        <f>IF('Activités par prestation'!D23="X",'Durées des activités'!$H22,0)</f>
        <v>240</v>
      </c>
      <c r="D22" s="52">
        <f>IF('Activités par prestation'!E23="X",'Durées des activités'!$H22,0)</f>
        <v>0</v>
      </c>
      <c r="E22" s="52">
        <f>IF('Activités par prestation'!F23="X",'Durées des activités'!$H22,0)</f>
        <v>0</v>
      </c>
      <c r="F22" s="52">
        <f>IF('Activités par prestation'!G23="X",'Durées des activités'!$H22,0)</f>
        <v>0</v>
      </c>
      <c r="G22" s="52">
        <f>IF('Activités par prestation'!H23="X",'Durées des activités'!$H22,0)</f>
        <v>0</v>
      </c>
      <c r="H22" s="52">
        <f>IF('Activités par prestation'!I23="X",'Durées des activités'!$H22,0)</f>
        <v>0</v>
      </c>
      <c r="I22" s="52">
        <f>IF('Activités par prestation'!J23="X",'Durées des activités'!$H22,0)</f>
        <v>0</v>
      </c>
    </row>
    <row r="23" ht="39.75" customHeight="1">
      <c r="A23" s="36" t="s">
        <v>68</v>
      </c>
      <c r="B23" s="52">
        <f>IF('Activités par prestation'!C24="X",'Durées des activités'!$H23,0)</f>
        <v>0</v>
      </c>
      <c r="C23" s="52">
        <f>IF('Activités par prestation'!D24="X",'Durées des activités'!$H23,0)</f>
        <v>0</v>
      </c>
      <c r="D23" s="52">
        <f>IF('Activités par prestation'!E24="X",'Durées des activités'!$H23,0)</f>
        <v>0</v>
      </c>
      <c r="E23" s="52">
        <f>IF('Activités par prestation'!F24="X",'Durées des activités'!$H23,0)</f>
        <v>0</v>
      </c>
      <c r="F23" s="60">
        <f>IF('Activités par prestation'!G24="X",'Durées des activités'!$H23,0)</f>
        <v>240</v>
      </c>
      <c r="G23" s="52">
        <f>IF('Activités par prestation'!H24="X",'Durées des activités'!$H23,0)</f>
        <v>0</v>
      </c>
      <c r="H23" s="52">
        <f>IF('Activités par prestation'!I24="X",'Durées des activités'!$H23,0)</f>
        <v>0</v>
      </c>
      <c r="I23" s="52">
        <f>IF('Activités par prestation'!J24="X",'Durées des activités'!$H23,0)</f>
        <v>0</v>
      </c>
    </row>
    <row r="24" ht="39.75" customHeight="1">
      <c r="A24" s="36" t="s">
        <v>69</v>
      </c>
      <c r="B24" s="52">
        <f>IF('Activités par prestation'!C25="X",'Durées des activités'!$H24,0)</f>
        <v>0</v>
      </c>
      <c r="C24" s="52">
        <f>IF('Activités par prestation'!D25="X",'Durées des activités'!$H24,0)</f>
        <v>0</v>
      </c>
      <c r="D24" s="52">
        <f>IF('Activités par prestation'!E25="X",'Durées des activités'!$H24,0)</f>
        <v>0</v>
      </c>
      <c r="E24" s="52">
        <f>IF('Activités par prestation'!F25="X",'Durées des activités'!$H24,0)</f>
        <v>0</v>
      </c>
      <c r="F24" s="52">
        <f>IF('Activités par prestation'!G25="X",'Durées des activités'!$H24,0)</f>
        <v>0</v>
      </c>
      <c r="G24" s="60">
        <f>IF('Activités par prestation'!H25="X",'Durées des activités'!$H24,0)</f>
        <v>240</v>
      </c>
      <c r="H24" s="52">
        <f>IF('Activités par prestation'!I25="X",'Durées des activités'!$H24,0)</f>
        <v>0</v>
      </c>
      <c r="I24" s="52">
        <f>IF('Activités par prestation'!J25="X",'Durées des activités'!$H24,0)</f>
        <v>0</v>
      </c>
    </row>
    <row r="25" ht="39.75" customHeight="1">
      <c r="A25" s="36" t="s">
        <v>95</v>
      </c>
      <c r="B25" s="52">
        <f>IF('Activités par prestation'!C26="X",'Durées des activités'!$H25,0)</f>
        <v>0</v>
      </c>
      <c r="C25" s="52">
        <f>IF('Activités par prestation'!D26="X",'Durées des activités'!$H25,0)</f>
        <v>0</v>
      </c>
      <c r="D25" s="52">
        <f>IF('Activités par prestation'!E26="X",'Durées des activités'!$H25,0)</f>
        <v>0</v>
      </c>
      <c r="E25" s="60">
        <f>IF('Activités par prestation'!F26="X",'Durées des activités'!$H25,0)</f>
        <v>840</v>
      </c>
      <c r="F25" s="52">
        <f>IF('Activités par prestation'!G26="X",'Durées des activités'!$H25,0)</f>
        <v>0</v>
      </c>
      <c r="G25" s="52">
        <f>IF('Activités par prestation'!H26="X",'Durées des activités'!$H25,0)</f>
        <v>0</v>
      </c>
      <c r="H25" s="52">
        <f>IF('Activités par prestation'!I26="X",'Durées des activités'!$H25,0)</f>
        <v>0</v>
      </c>
      <c r="I25" s="52">
        <f>IF('Activités par prestation'!J26="X",'Durées des activités'!$H25,0)</f>
        <v>0</v>
      </c>
    </row>
    <row r="26" ht="39.75" customHeight="1">
      <c r="A26" s="36" t="s">
        <v>71</v>
      </c>
      <c r="B26" s="52">
        <f>IF('Activités par prestation'!C27="X",'Durées des activités'!$H26,0)</f>
        <v>0</v>
      </c>
      <c r="C26" s="52">
        <f>IF('Activités par prestation'!D27="X",'Durées des activités'!$H26,0)</f>
        <v>0</v>
      </c>
      <c r="D26" s="52">
        <f>IF('Activités par prestation'!E27="X",'Durées des activités'!$H26,0)</f>
        <v>0</v>
      </c>
      <c r="E26" s="52">
        <f>IF('Activités par prestation'!F27="X",'Durées des activités'!$H26,0)</f>
        <v>0</v>
      </c>
      <c r="F26" s="52">
        <f>IF('Activités par prestation'!G27="X",'Durées des activités'!$H26,0)</f>
        <v>0</v>
      </c>
      <c r="G26" s="52">
        <f>IF('Activités par prestation'!H27="X",'Durées des activités'!$H26,0)</f>
        <v>0</v>
      </c>
      <c r="H26" s="52">
        <f>IF('Activités par prestation'!I27="X",'Durées des activités'!$H26,0)</f>
        <v>0</v>
      </c>
      <c r="I26" s="60">
        <f>IF('Activités par prestation'!J27="X",'Durées des activités'!$H26,0)</f>
        <v>360</v>
      </c>
    </row>
    <row r="27" ht="39.75" customHeight="1">
      <c r="A27" s="36" t="s">
        <v>72</v>
      </c>
      <c r="B27" s="52">
        <f>IF('Activités par prestation'!C28="X",'Durées des activités'!$H27,0)</f>
        <v>0</v>
      </c>
      <c r="C27" s="52">
        <f>IF('Activités par prestation'!D28="X",'Durées des activités'!$H27,0)</f>
        <v>0</v>
      </c>
      <c r="D27" s="52">
        <f>IF('Activités par prestation'!E28="X",'Durées des activités'!$H27,0)</f>
        <v>0</v>
      </c>
      <c r="E27" s="52">
        <f>IF('Activités par prestation'!F28="X",'Durées des activités'!$H27,0)</f>
        <v>0</v>
      </c>
      <c r="F27" s="52">
        <f>IF('Activités par prestation'!G28="X",'Durées des activités'!$H27,0)</f>
        <v>0</v>
      </c>
      <c r="G27" s="52">
        <f>IF('Activités par prestation'!H28="X",'Durées des activités'!$H27,0)</f>
        <v>0</v>
      </c>
      <c r="H27" s="52">
        <f>IF('Activités par prestation'!I28="X",'Durées des activités'!$H27,0)</f>
        <v>0</v>
      </c>
      <c r="I27" s="60">
        <f>IF('Activités par prestation'!J28="X",'Durées des activités'!$H27,0)</f>
        <v>330</v>
      </c>
    </row>
    <row r="28" ht="39.75" customHeight="1">
      <c r="A28" s="36" t="s">
        <v>97</v>
      </c>
      <c r="B28" s="52">
        <f>IF('Activités par prestation'!C29="X",'Durées des activités'!$H28,0)</f>
        <v>0</v>
      </c>
      <c r="C28" s="52">
        <f>IF('Activités par prestation'!D29="X",'Durées des activités'!$H28,0)</f>
        <v>0</v>
      </c>
      <c r="D28" s="52">
        <f>IF('Activités par prestation'!E29="X",'Durées des activités'!$H28,0)</f>
        <v>0</v>
      </c>
      <c r="E28" s="52">
        <f>IF('Activités par prestation'!F29="X",'Durées des activités'!$H28,0)</f>
        <v>0</v>
      </c>
      <c r="F28" s="52">
        <f>IF('Activités par prestation'!G29="X",'Durées des activités'!$H28,0)</f>
        <v>0</v>
      </c>
      <c r="G28" s="60">
        <f>IF('Activités par prestation'!H29="X",'Durées des activités'!$H28,0)</f>
        <v>120</v>
      </c>
      <c r="H28" s="60">
        <f>IF('Activités par prestation'!I29="X",'Durées des activités'!$H28,0)</f>
        <v>120</v>
      </c>
      <c r="I28" s="60">
        <f>IF('Activités par prestation'!J29="X",'Durées des activités'!$H28,0)</f>
        <v>120</v>
      </c>
    </row>
    <row r="29" ht="39.75" customHeight="1">
      <c r="A29" s="54" t="s">
        <v>74</v>
      </c>
      <c r="B29" s="52">
        <f>IF('Activités par prestation'!C30="X",'Durées des activités'!$H29,0)</f>
        <v>0</v>
      </c>
      <c r="C29" s="60">
        <f>IF('Activités par prestation'!D30="X",'Durées des activités'!$H29,0)</f>
        <v>30</v>
      </c>
      <c r="D29" s="52">
        <f>IF('Activités par prestation'!E30="X",'Durées des activités'!$H29,0)</f>
        <v>0</v>
      </c>
      <c r="E29" s="52">
        <f>IF('Activités par prestation'!F30="X",'Durées des activités'!$H29,0)</f>
        <v>0</v>
      </c>
      <c r="F29" s="52">
        <f>IF('Activités par prestation'!G30="X",'Durées des activités'!$H29,0)</f>
        <v>0</v>
      </c>
      <c r="G29" s="60">
        <f>IF('Activités par prestation'!H30="X",'Durées des activités'!$H29,0)</f>
        <v>30</v>
      </c>
      <c r="H29" s="52">
        <f>IF('Activités par prestation'!I30="X",'Durées des activités'!$H29,0)</f>
        <v>0</v>
      </c>
      <c r="I29" s="60">
        <f>IF('Activités par prestation'!J30="X",'Durées des activités'!$H29,0)</f>
        <v>30</v>
      </c>
    </row>
    <row r="30" ht="39.75" customHeight="1">
      <c r="A30" s="54" t="s">
        <v>75</v>
      </c>
      <c r="B30" s="52">
        <f>IF('Activités par prestation'!C31="X",'Durées des activités'!$H30,0)</f>
        <v>0</v>
      </c>
      <c r="C30" s="52">
        <f>IF('Activités par prestation'!D31="X",'Durées des activités'!$H30,0)</f>
        <v>0</v>
      </c>
      <c r="D30" s="60">
        <f>IF('Activités par prestation'!E31="X",'Durées des activités'!$H30,0)</f>
        <v>90</v>
      </c>
      <c r="E30" s="60">
        <f>IF('Activités par prestation'!F31="X",'Durées des activités'!$H30,0)</f>
        <v>90</v>
      </c>
      <c r="F30" s="60">
        <f>IF('Activités par prestation'!G31="X",'Durées des activités'!$H30,0)</f>
        <v>90</v>
      </c>
      <c r="G30" s="60">
        <f>IF('Activités par prestation'!H31="X",'Durées des activités'!$H30,0)</f>
        <v>90</v>
      </c>
      <c r="H30" s="60">
        <f>IF('Activités par prestation'!I31="X",'Durées des activités'!$H30,0)</f>
        <v>90</v>
      </c>
      <c r="I30" s="60">
        <f>IF('Activités par prestation'!J31="X",'Durées des activités'!$H30,0)</f>
        <v>90</v>
      </c>
    </row>
    <row r="31" ht="39.75" customHeight="1">
      <c r="A31" s="54" t="s">
        <v>76</v>
      </c>
      <c r="B31" s="52">
        <f>IF('Activités par prestation'!C32="X",'Durées des activités'!$H31,0)</f>
        <v>0</v>
      </c>
      <c r="C31" s="60">
        <f>IF('Activités par prestation'!D32="X",'Durées des activités'!$H31,0)</f>
        <v>60</v>
      </c>
      <c r="D31" s="60">
        <f>IF('Activités par prestation'!E32="X",'Durées des activités'!$H31,0)</f>
        <v>60</v>
      </c>
      <c r="E31" s="60">
        <f>IF('Activités par prestation'!F32="X",'Durées des activités'!$H31,0)</f>
        <v>60</v>
      </c>
      <c r="F31" s="60">
        <f>IF('Activités par prestation'!G32="X",'Durées des activités'!$H31,0)</f>
        <v>60</v>
      </c>
      <c r="G31" s="60">
        <f>IF('Activités par prestation'!H32="X",'Durées des activités'!$H31,0)</f>
        <v>60</v>
      </c>
      <c r="H31" s="60">
        <f>IF('Activités par prestation'!I32="X",'Durées des activités'!$H31,0)</f>
        <v>60</v>
      </c>
      <c r="I31" s="60">
        <f>IF('Activités par prestation'!J32="X",'Durées des activités'!$H31,0)</f>
        <v>60</v>
      </c>
    </row>
    <row r="32" ht="39.75" customHeight="1">
      <c r="A32" s="52" t="s">
        <v>98</v>
      </c>
      <c r="B32" s="61">
        <f t="shared" ref="B32:D32" si="1">SUM(B4:B31)/60</f>
        <v>0.5</v>
      </c>
      <c r="C32" s="61">
        <f t="shared" si="1"/>
        <v>10.91666667</v>
      </c>
      <c r="D32" s="61">
        <f t="shared" si="1"/>
        <v>5.916666667</v>
      </c>
      <c r="E32" s="61">
        <f>(SUM(E4:E31)-1)/60</f>
        <v>28.06666667</v>
      </c>
      <c r="F32" s="61">
        <f t="shared" ref="F32:I32" si="2">SUM(F4:F31)/60</f>
        <v>18.08333333</v>
      </c>
      <c r="G32" s="61">
        <f t="shared" si="2"/>
        <v>20.58333333</v>
      </c>
      <c r="H32" s="61">
        <f t="shared" si="2"/>
        <v>6.166666667</v>
      </c>
      <c r="I32" s="61">
        <f t="shared" si="2"/>
        <v>26.75</v>
      </c>
    </row>
    <row r="33">
      <c r="A33" s="55"/>
    </row>
    <row r="34">
      <c r="A34" s="55"/>
    </row>
    <row r="35">
      <c r="A35" s="55"/>
    </row>
    <row r="36">
      <c r="A36" s="55"/>
    </row>
    <row r="37">
      <c r="A37" s="55"/>
    </row>
    <row r="38">
      <c r="A38" s="55"/>
    </row>
    <row r="39">
      <c r="A39" s="55"/>
    </row>
    <row r="40">
      <c r="A40" s="55"/>
    </row>
    <row r="41">
      <c r="A41" s="55"/>
    </row>
    <row r="42">
      <c r="A42" s="55"/>
    </row>
    <row r="43">
      <c r="A43" s="55"/>
    </row>
    <row r="44">
      <c r="A44" s="55"/>
    </row>
    <row r="45">
      <c r="A45" s="55"/>
    </row>
    <row r="46">
      <c r="A46" s="55"/>
    </row>
    <row r="47">
      <c r="A47" s="55"/>
    </row>
    <row r="48">
      <c r="A48" s="55"/>
    </row>
    <row r="49">
      <c r="A49" s="55"/>
    </row>
    <row r="50">
      <c r="A50" s="55"/>
    </row>
    <row r="51">
      <c r="A51" s="55"/>
    </row>
    <row r="52">
      <c r="A52" s="55"/>
    </row>
    <row r="53">
      <c r="A53" s="55"/>
    </row>
    <row r="54">
      <c r="A54" s="55"/>
    </row>
    <row r="55">
      <c r="A55" s="55"/>
    </row>
    <row r="56">
      <c r="A56" s="55"/>
    </row>
    <row r="57">
      <c r="A57" s="55"/>
    </row>
    <row r="58">
      <c r="A58" s="55"/>
    </row>
    <row r="59">
      <c r="A59" s="55"/>
    </row>
    <row r="60">
      <c r="A60" s="55"/>
    </row>
    <row r="61">
      <c r="A61" s="55"/>
    </row>
    <row r="62">
      <c r="A62" s="55"/>
    </row>
    <row r="63">
      <c r="A63" s="55"/>
    </row>
    <row r="64">
      <c r="A64" s="55"/>
    </row>
    <row r="65">
      <c r="A65" s="55"/>
    </row>
    <row r="66">
      <c r="A66" s="55"/>
    </row>
    <row r="67">
      <c r="A67" s="55"/>
    </row>
    <row r="68">
      <c r="A68" s="55"/>
    </row>
    <row r="69">
      <c r="A69" s="55"/>
    </row>
    <row r="70">
      <c r="A70" s="55"/>
    </row>
    <row r="71">
      <c r="A71" s="55"/>
    </row>
    <row r="72">
      <c r="A72" s="55"/>
    </row>
    <row r="73">
      <c r="A73" s="55"/>
    </row>
    <row r="74">
      <c r="A74" s="55"/>
    </row>
    <row r="75">
      <c r="A75" s="55"/>
    </row>
    <row r="76">
      <c r="A76" s="55"/>
    </row>
    <row r="77">
      <c r="A77" s="55"/>
    </row>
    <row r="78">
      <c r="A78" s="55"/>
    </row>
    <row r="79">
      <c r="A79" s="55"/>
    </row>
    <row r="80">
      <c r="A80" s="55"/>
    </row>
    <row r="81">
      <c r="A81" s="55"/>
    </row>
    <row r="82">
      <c r="A82" s="55"/>
    </row>
    <row r="83">
      <c r="A83" s="55"/>
    </row>
    <row r="84">
      <c r="A84" s="55"/>
    </row>
    <row r="85">
      <c r="A85" s="55"/>
    </row>
    <row r="86">
      <c r="A86" s="55"/>
    </row>
    <row r="87">
      <c r="A87" s="55"/>
    </row>
    <row r="88">
      <c r="A88" s="55"/>
    </row>
    <row r="89">
      <c r="A89" s="55"/>
    </row>
    <row r="90">
      <c r="A90" s="55"/>
    </row>
    <row r="91">
      <c r="A91" s="55"/>
    </row>
    <row r="92">
      <c r="A92" s="55"/>
    </row>
    <row r="93">
      <c r="A93" s="55"/>
    </row>
    <row r="94">
      <c r="A94" s="55"/>
    </row>
    <row r="95">
      <c r="A95" s="55"/>
    </row>
    <row r="96">
      <c r="A96" s="55"/>
    </row>
    <row r="97">
      <c r="A97" s="55"/>
    </row>
    <row r="98">
      <c r="A98" s="55"/>
    </row>
    <row r="99">
      <c r="A99" s="55"/>
    </row>
    <row r="100">
      <c r="A100" s="55"/>
    </row>
    <row r="101">
      <c r="A101" s="55"/>
    </row>
    <row r="102">
      <c r="A102" s="55"/>
    </row>
    <row r="103">
      <c r="A103" s="55"/>
    </row>
    <row r="104">
      <c r="A104" s="55"/>
    </row>
    <row r="105">
      <c r="A105" s="55"/>
    </row>
    <row r="106">
      <c r="A106" s="55"/>
    </row>
    <row r="107">
      <c r="A107" s="55"/>
    </row>
    <row r="108">
      <c r="A108" s="55"/>
    </row>
    <row r="109">
      <c r="A109" s="55"/>
    </row>
    <row r="110">
      <c r="A110" s="55"/>
    </row>
    <row r="111">
      <c r="A111" s="55"/>
    </row>
    <row r="112">
      <c r="A112" s="55"/>
    </row>
    <row r="113">
      <c r="A113" s="55"/>
    </row>
    <row r="114">
      <c r="A114" s="55"/>
    </row>
    <row r="115">
      <c r="A115" s="55"/>
    </row>
    <row r="116">
      <c r="A116" s="55"/>
    </row>
    <row r="117">
      <c r="A117" s="55"/>
    </row>
    <row r="118">
      <c r="A118" s="55"/>
    </row>
    <row r="119">
      <c r="A119" s="55"/>
    </row>
    <row r="120">
      <c r="A120" s="55"/>
    </row>
    <row r="121">
      <c r="A121" s="55"/>
    </row>
    <row r="122">
      <c r="A122" s="55"/>
    </row>
    <row r="123">
      <c r="A123" s="55"/>
    </row>
    <row r="124">
      <c r="A124" s="55"/>
    </row>
    <row r="125">
      <c r="A125" s="55"/>
    </row>
    <row r="126">
      <c r="A126" s="55"/>
    </row>
    <row r="127">
      <c r="A127" s="55"/>
    </row>
    <row r="128">
      <c r="A128" s="55"/>
    </row>
    <row r="129">
      <c r="A129" s="55"/>
    </row>
    <row r="130">
      <c r="A130" s="55"/>
    </row>
    <row r="131">
      <c r="A131" s="55"/>
    </row>
    <row r="132">
      <c r="A132" s="55"/>
    </row>
    <row r="133">
      <c r="A133" s="55"/>
    </row>
    <row r="134">
      <c r="A134" s="55"/>
    </row>
    <row r="135">
      <c r="A135" s="55"/>
    </row>
    <row r="136">
      <c r="A136" s="55"/>
    </row>
    <row r="137">
      <c r="A137" s="55"/>
    </row>
    <row r="138">
      <c r="A138" s="55"/>
    </row>
    <row r="139">
      <c r="A139" s="55"/>
    </row>
    <row r="140">
      <c r="A140" s="55"/>
    </row>
    <row r="141">
      <c r="A141" s="55"/>
    </row>
    <row r="142">
      <c r="A142" s="55"/>
    </row>
    <row r="143">
      <c r="A143" s="55"/>
    </row>
    <row r="144">
      <c r="A144" s="55"/>
    </row>
    <row r="145">
      <c r="A145" s="55"/>
    </row>
    <row r="146">
      <c r="A146" s="55"/>
    </row>
    <row r="147">
      <c r="A147" s="55"/>
    </row>
    <row r="148">
      <c r="A148" s="55"/>
    </row>
    <row r="149">
      <c r="A149" s="55"/>
    </row>
    <row r="150">
      <c r="A150" s="55"/>
    </row>
    <row r="151">
      <c r="A151" s="55"/>
    </row>
    <row r="152">
      <c r="A152" s="55"/>
    </row>
    <row r="153">
      <c r="A153" s="55"/>
    </row>
    <row r="154">
      <c r="A154" s="55"/>
    </row>
    <row r="155">
      <c r="A155" s="55"/>
    </row>
    <row r="156">
      <c r="A156" s="55"/>
    </row>
    <row r="157">
      <c r="A157" s="55"/>
    </row>
    <row r="158">
      <c r="A158" s="55"/>
    </row>
    <row r="159">
      <c r="A159" s="55"/>
    </row>
    <row r="160">
      <c r="A160" s="55"/>
    </row>
    <row r="161">
      <c r="A161" s="55"/>
    </row>
    <row r="162">
      <c r="A162" s="55"/>
    </row>
    <row r="163">
      <c r="A163" s="55"/>
    </row>
    <row r="164">
      <c r="A164" s="55"/>
    </row>
    <row r="165">
      <c r="A165" s="55"/>
    </row>
    <row r="166">
      <c r="A166" s="55"/>
    </row>
    <row r="167">
      <c r="A167" s="55"/>
    </row>
    <row r="168">
      <c r="A168" s="55"/>
    </row>
    <row r="169">
      <c r="A169" s="55"/>
    </row>
    <row r="170">
      <c r="A170" s="55"/>
    </row>
    <row r="171">
      <c r="A171" s="55"/>
    </row>
    <row r="172">
      <c r="A172" s="55"/>
    </row>
    <row r="173">
      <c r="A173" s="55"/>
    </row>
    <row r="174">
      <c r="A174" s="55"/>
    </row>
    <row r="175">
      <c r="A175" s="55"/>
    </row>
    <row r="176">
      <c r="A176" s="55"/>
    </row>
    <row r="177">
      <c r="A177" s="55"/>
    </row>
    <row r="178">
      <c r="A178" s="55"/>
    </row>
    <row r="179">
      <c r="A179" s="55"/>
    </row>
    <row r="180">
      <c r="A180" s="55"/>
    </row>
    <row r="181">
      <c r="A181" s="55"/>
    </row>
    <row r="182">
      <c r="A182" s="55"/>
    </row>
    <row r="183">
      <c r="A183" s="55"/>
    </row>
    <row r="184">
      <c r="A184" s="55"/>
    </row>
    <row r="185">
      <c r="A185" s="55"/>
    </row>
    <row r="186">
      <c r="A186" s="55"/>
    </row>
    <row r="187">
      <c r="A187" s="55"/>
    </row>
    <row r="188">
      <c r="A188" s="55"/>
    </row>
    <row r="189">
      <c r="A189" s="55"/>
    </row>
    <row r="190">
      <c r="A190" s="55"/>
    </row>
    <row r="191">
      <c r="A191" s="55"/>
    </row>
    <row r="192">
      <c r="A192" s="55"/>
    </row>
    <row r="193">
      <c r="A193" s="55"/>
    </row>
    <row r="194">
      <c r="A194" s="55"/>
    </row>
    <row r="195">
      <c r="A195" s="55"/>
    </row>
    <row r="196">
      <c r="A196" s="55"/>
    </row>
    <row r="197">
      <c r="A197" s="55"/>
    </row>
    <row r="198">
      <c r="A198" s="55"/>
    </row>
    <row r="199">
      <c r="A199" s="55"/>
    </row>
    <row r="200">
      <c r="A200" s="55"/>
    </row>
    <row r="201">
      <c r="A201" s="55"/>
    </row>
    <row r="202">
      <c r="A202" s="55"/>
    </row>
    <row r="203">
      <c r="A203" s="55"/>
    </row>
    <row r="204">
      <c r="A204" s="55"/>
    </row>
    <row r="205">
      <c r="A205" s="55"/>
    </row>
    <row r="206">
      <c r="A206" s="55"/>
    </row>
    <row r="207">
      <c r="A207" s="55"/>
    </row>
    <row r="208">
      <c r="A208" s="55"/>
    </row>
    <row r="209">
      <c r="A209" s="55"/>
    </row>
    <row r="210">
      <c r="A210" s="55"/>
    </row>
    <row r="211">
      <c r="A211" s="55"/>
    </row>
    <row r="212">
      <c r="A212" s="55"/>
    </row>
    <row r="213">
      <c r="A213" s="55"/>
    </row>
    <row r="214">
      <c r="A214" s="55"/>
    </row>
    <row r="215">
      <c r="A215" s="55"/>
    </row>
    <row r="216">
      <c r="A216" s="55"/>
    </row>
    <row r="217">
      <c r="A217" s="55"/>
    </row>
    <row r="218">
      <c r="A218" s="55"/>
    </row>
    <row r="219">
      <c r="A219" s="55"/>
    </row>
    <row r="220">
      <c r="A220" s="55"/>
    </row>
    <row r="221">
      <c r="A221" s="55"/>
    </row>
    <row r="222">
      <c r="A222" s="55"/>
    </row>
    <row r="223">
      <c r="A223" s="55"/>
    </row>
    <row r="224">
      <c r="A224" s="55"/>
    </row>
    <row r="225">
      <c r="A225" s="55"/>
    </row>
    <row r="226">
      <c r="A226" s="55"/>
    </row>
    <row r="227">
      <c r="A227" s="55"/>
    </row>
    <row r="228">
      <c r="A228" s="55"/>
    </row>
    <row r="229">
      <c r="A229" s="55"/>
    </row>
    <row r="230">
      <c r="A230" s="55"/>
    </row>
    <row r="231">
      <c r="A231" s="55"/>
    </row>
    <row r="232">
      <c r="A232" s="55"/>
    </row>
    <row r="233">
      <c r="A233" s="55"/>
    </row>
    <row r="234">
      <c r="A234" s="55"/>
    </row>
    <row r="235">
      <c r="A235" s="55"/>
    </row>
    <row r="236">
      <c r="A236" s="55"/>
    </row>
    <row r="237">
      <c r="A237" s="55"/>
    </row>
    <row r="238">
      <c r="A238" s="55"/>
    </row>
    <row r="239">
      <c r="A239" s="55"/>
    </row>
    <row r="240">
      <c r="A240" s="55"/>
    </row>
    <row r="241">
      <c r="A241" s="55"/>
    </row>
    <row r="242">
      <c r="A242" s="55"/>
    </row>
    <row r="243">
      <c r="A243" s="55"/>
    </row>
    <row r="244">
      <c r="A244" s="55"/>
    </row>
    <row r="245">
      <c r="A245" s="55"/>
    </row>
    <row r="246">
      <c r="A246" s="55"/>
    </row>
    <row r="247">
      <c r="A247" s="55"/>
    </row>
    <row r="248">
      <c r="A248" s="55"/>
    </row>
    <row r="249">
      <c r="A249" s="55"/>
    </row>
    <row r="250">
      <c r="A250" s="55"/>
    </row>
    <row r="251">
      <c r="A251" s="55"/>
    </row>
    <row r="252">
      <c r="A252" s="55"/>
    </row>
    <row r="253">
      <c r="A253" s="55"/>
    </row>
    <row r="254">
      <c r="A254" s="55"/>
    </row>
    <row r="255">
      <c r="A255" s="55"/>
    </row>
    <row r="256">
      <c r="A256" s="55"/>
    </row>
    <row r="257">
      <c r="A257" s="55"/>
    </row>
    <row r="258">
      <c r="A258" s="55"/>
    </row>
    <row r="259">
      <c r="A259" s="55"/>
    </row>
    <row r="260">
      <c r="A260" s="55"/>
    </row>
    <row r="261">
      <c r="A261" s="55"/>
    </row>
    <row r="262">
      <c r="A262" s="55"/>
    </row>
    <row r="263">
      <c r="A263" s="55"/>
    </row>
    <row r="264">
      <c r="A264" s="55"/>
    </row>
    <row r="265">
      <c r="A265" s="55"/>
    </row>
    <row r="266">
      <c r="A266" s="55"/>
    </row>
    <row r="267">
      <c r="A267" s="55"/>
    </row>
    <row r="268">
      <c r="A268" s="55"/>
    </row>
    <row r="269">
      <c r="A269" s="55"/>
    </row>
    <row r="270">
      <c r="A270" s="55"/>
    </row>
    <row r="271">
      <c r="A271" s="55"/>
    </row>
    <row r="272">
      <c r="A272" s="55"/>
    </row>
    <row r="273">
      <c r="A273" s="55"/>
    </row>
    <row r="274">
      <c r="A274" s="55"/>
    </row>
    <row r="275">
      <c r="A275" s="55"/>
    </row>
    <row r="276">
      <c r="A276" s="55"/>
    </row>
    <row r="277">
      <c r="A277" s="55"/>
    </row>
    <row r="278">
      <c r="A278" s="55"/>
    </row>
    <row r="279">
      <c r="A279" s="55"/>
    </row>
    <row r="280">
      <c r="A280" s="55"/>
    </row>
    <row r="281">
      <c r="A281" s="55"/>
    </row>
    <row r="282">
      <c r="A282" s="55"/>
    </row>
    <row r="283">
      <c r="A283" s="55"/>
    </row>
    <row r="284">
      <c r="A284" s="55"/>
    </row>
    <row r="285">
      <c r="A285" s="55"/>
    </row>
    <row r="286">
      <c r="A286" s="55"/>
    </row>
    <row r="287">
      <c r="A287" s="55"/>
    </row>
    <row r="288">
      <c r="A288" s="55"/>
    </row>
    <row r="289">
      <c r="A289" s="55"/>
    </row>
    <row r="290">
      <c r="A290" s="55"/>
    </row>
    <row r="291">
      <c r="A291" s="55"/>
    </row>
    <row r="292">
      <c r="A292" s="55"/>
    </row>
    <row r="293">
      <c r="A293" s="55"/>
    </row>
    <row r="294">
      <c r="A294" s="55"/>
    </row>
    <row r="295">
      <c r="A295" s="55"/>
    </row>
    <row r="296">
      <c r="A296" s="55"/>
    </row>
    <row r="297">
      <c r="A297" s="55"/>
    </row>
    <row r="298">
      <c r="A298" s="55"/>
    </row>
    <row r="299">
      <c r="A299" s="55"/>
    </row>
    <row r="300">
      <c r="A300" s="55"/>
    </row>
    <row r="301">
      <c r="A301" s="55"/>
    </row>
    <row r="302">
      <c r="A302" s="55"/>
    </row>
    <row r="303">
      <c r="A303" s="55"/>
    </row>
    <row r="304">
      <c r="A304" s="55"/>
    </row>
    <row r="305">
      <c r="A305" s="55"/>
    </row>
    <row r="306">
      <c r="A306" s="55"/>
    </row>
    <row r="307">
      <c r="A307" s="55"/>
    </row>
    <row r="308">
      <c r="A308" s="55"/>
    </row>
    <row r="309">
      <c r="A309" s="55"/>
    </row>
    <row r="310">
      <c r="A310" s="55"/>
    </row>
    <row r="311">
      <c r="A311" s="55"/>
    </row>
    <row r="312">
      <c r="A312" s="55"/>
    </row>
    <row r="313">
      <c r="A313" s="55"/>
    </row>
    <row r="314">
      <c r="A314" s="55"/>
    </row>
    <row r="315">
      <c r="A315" s="55"/>
    </row>
    <row r="316">
      <c r="A316" s="55"/>
    </row>
    <row r="317">
      <c r="A317" s="55"/>
    </row>
    <row r="318">
      <c r="A318" s="55"/>
    </row>
    <row r="319">
      <c r="A319" s="55"/>
    </row>
    <row r="320">
      <c r="A320" s="55"/>
    </row>
    <row r="321">
      <c r="A321" s="55"/>
    </row>
    <row r="322">
      <c r="A322" s="55"/>
    </row>
    <row r="323">
      <c r="A323" s="55"/>
    </row>
    <row r="324">
      <c r="A324" s="55"/>
    </row>
    <row r="325">
      <c r="A325" s="55"/>
    </row>
    <row r="326">
      <c r="A326" s="55"/>
    </row>
    <row r="327">
      <c r="A327" s="55"/>
    </row>
    <row r="328">
      <c r="A328" s="55"/>
    </row>
    <row r="329">
      <c r="A329" s="55"/>
    </row>
    <row r="330">
      <c r="A330" s="55"/>
    </row>
    <row r="331">
      <c r="A331" s="55"/>
    </row>
    <row r="332">
      <c r="A332" s="55"/>
    </row>
    <row r="333">
      <c r="A333" s="55"/>
    </row>
    <row r="334">
      <c r="A334" s="55"/>
    </row>
    <row r="335">
      <c r="A335" s="55"/>
    </row>
    <row r="336">
      <c r="A336" s="55"/>
    </row>
    <row r="337">
      <c r="A337" s="55"/>
    </row>
    <row r="338">
      <c r="A338" s="55"/>
    </row>
    <row r="339">
      <c r="A339" s="55"/>
    </row>
    <row r="340">
      <c r="A340" s="55"/>
    </row>
    <row r="341">
      <c r="A341" s="55"/>
    </row>
    <row r="342">
      <c r="A342" s="55"/>
    </row>
    <row r="343">
      <c r="A343" s="55"/>
    </row>
    <row r="344">
      <c r="A344" s="55"/>
    </row>
    <row r="345">
      <c r="A345" s="55"/>
    </row>
    <row r="346">
      <c r="A346" s="55"/>
    </row>
    <row r="347">
      <c r="A347" s="55"/>
    </row>
    <row r="348">
      <c r="A348" s="55"/>
    </row>
    <row r="349">
      <c r="A349" s="55"/>
    </row>
    <row r="350">
      <c r="A350" s="55"/>
    </row>
    <row r="351">
      <c r="A351" s="55"/>
    </row>
    <row r="352">
      <c r="A352" s="55"/>
    </row>
    <row r="353">
      <c r="A353" s="55"/>
    </row>
    <row r="354">
      <c r="A354" s="55"/>
    </row>
    <row r="355">
      <c r="A355" s="55"/>
    </row>
    <row r="356">
      <c r="A356" s="55"/>
    </row>
    <row r="357">
      <c r="A357" s="55"/>
    </row>
    <row r="358">
      <c r="A358" s="55"/>
    </row>
    <row r="359">
      <c r="A359" s="55"/>
    </row>
    <row r="360">
      <c r="A360" s="55"/>
    </row>
    <row r="361">
      <c r="A361" s="55"/>
    </row>
    <row r="362">
      <c r="A362" s="55"/>
    </row>
    <row r="363">
      <c r="A363" s="55"/>
    </row>
    <row r="364">
      <c r="A364" s="55"/>
    </row>
    <row r="365">
      <c r="A365" s="55"/>
    </row>
    <row r="366">
      <c r="A366" s="55"/>
    </row>
    <row r="367">
      <c r="A367" s="55"/>
    </row>
    <row r="368">
      <c r="A368" s="55"/>
    </row>
    <row r="369">
      <c r="A369" s="55"/>
    </row>
    <row r="370">
      <c r="A370" s="55"/>
    </row>
    <row r="371">
      <c r="A371" s="55"/>
    </row>
    <row r="372">
      <c r="A372" s="55"/>
    </row>
    <row r="373">
      <c r="A373" s="55"/>
    </row>
    <row r="374">
      <c r="A374" s="55"/>
    </row>
    <row r="375">
      <c r="A375" s="55"/>
    </row>
    <row r="376">
      <c r="A376" s="55"/>
    </row>
    <row r="377">
      <c r="A377" s="55"/>
    </row>
    <row r="378">
      <c r="A378" s="55"/>
    </row>
    <row r="379">
      <c r="A379" s="55"/>
    </row>
    <row r="380">
      <c r="A380" s="55"/>
    </row>
    <row r="381">
      <c r="A381" s="55"/>
    </row>
    <row r="382">
      <c r="A382" s="55"/>
    </row>
    <row r="383">
      <c r="A383" s="55"/>
    </row>
    <row r="384">
      <c r="A384" s="55"/>
    </row>
    <row r="385">
      <c r="A385" s="55"/>
    </row>
    <row r="386">
      <c r="A386" s="55"/>
    </row>
    <row r="387">
      <c r="A387" s="55"/>
    </row>
    <row r="388">
      <c r="A388" s="55"/>
    </row>
    <row r="389">
      <c r="A389" s="55"/>
    </row>
    <row r="390">
      <c r="A390" s="55"/>
    </row>
    <row r="391">
      <c r="A391" s="55"/>
    </row>
    <row r="392">
      <c r="A392" s="55"/>
    </row>
    <row r="393">
      <c r="A393" s="55"/>
    </row>
    <row r="394">
      <c r="A394" s="55"/>
    </row>
    <row r="395">
      <c r="A395" s="55"/>
    </row>
    <row r="396">
      <c r="A396" s="55"/>
    </row>
    <row r="397">
      <c r="A397" s="55"/>
    </row>
    <row r="398">
      <c r="A398" s="55"/>
    </row>
    <row r="399">
      <c r="A399" s="55"/>
    </row>
    <row r="400">
      <c r="A400" s="55"/>
    </row>
    <row r="401">
      <c r="A401" s="55"/>
    </row>
    <row r="402">
      <c r="A402" s="55"/>
    </row>
    <row r="403">
      <c r="A403" s="55"/>
    </row>
    <row r="404">
      <c r="A404" s="55"/>
    </row>
    <row r="405">
      <c r="A405" s="55"/>
    </row>
    <row r="406">
      <c r="A406" s="55"/>
    </row>
    <row r="407">
      <c r="A407" s="55"/>
    </row>
    <row r="408">
      <c r="A408" s="55"/>
    </row>
    <row r="409">
      <c r="A409" s="55"/>
    </row>
    <row r="410">
      <c r="A410" s="55"/>
    </row>
    <row r="411">
      <c r="A411" s="55"/>
    </row>
    <row r="412">
      <c r="A412" s="55"/>
    </row>
    <row r="413">
      <c r="A413" s="55"/>
    </row>
    <row r="414">
      <c r="A414" s="55"/>
    </row>
    <row r="415">
      <c r="A415" s="55"/>
    </row>
    <row r="416">
      <c r="A416" s="55"/>
    </row>
    <row r="417">
      <c r="A417" s="55"/>
    </row>
    <row r="418">
      <c r="A418" s="55"/>
    </row>
    <row r="419">
      <c r="A419" s="55"/>
    </row>
    <row r="420">
      <c r="A420" s="55"/>
    </row>
    <row r="421">
      <c r="A421" s="55"/>
    </row>
    <row r="422">
      <c r="A422" s="55"/>
    </row>
    <row r="423">
      <c r="A423" s="55"/>
    </row>
    <row r="424">
      <c r="A424" s="55"/>
    </row>
    <row r="425">
      <c r="A425" s="55"/>
    </row>
    <row r="426">
      <c r="A426" s="55"/>
    </row>
    <row r="427">
      <c r="A427" s="55"/>
    </row>
    <row r="428">
      <c r="A428" s="55"/>
    </row>
    <row r="429">
      <c r="A429" s="55"/>
    </row>
    <row r="430">
      <c r="A430" s="55"/>
    </row>
    <row r="431">
      <c r="A431" s="55"/>
    </row>
    <row r="432">
      <c r="A432" s="55"/>
    </row>
    <row r="433">
      <c r="A433" s="55"/>
    </row>
    <row r="434">
      <c r="A434" s="55"/>
    </row>
    <row r="435">
      <c r="A435" s="55"/>
    </row>
    <row r="436">
      <c r="A436" s="55"/>
    </row>
    <row r="437">
      <c r="A437" s="55"/>
    </row>
    <row r="438">
      <c r="A438" s="55"/>
    </row>
    <row r="439">
      <c r="A439" s="55"/>
    </row>
    <row r="440">
      <c r="A440" s="55"/>
    </row>
    <row r="441">
      <c r="A441" s="55"/>
    </row>
    <row r="442">
      <c r="A442" s="55"/>
    </row>
    <row r="443">
      <c r="A443" s="55"/>
    </row>
    <row r="444">
      <c r="A444" s="55"/>
    </row>
    <row r="445">
      <c r="A445" s="55"/>
    </row>
    <row r="446">
      <c r="A446" s="55"/>
    </row>
    <row r="447">
      <c r="A447" s="55"/>
    </row>
    <row r="448">
      <c r="A448" s="55"/>
    </row>
    <row r="449">
      <c r="A449" s="55"/>
    </row>
    <row r="450">
      <c r="A450" s="55"/>
    </row>
    <row r="451">
      <c r="A451" s="55"/>
    </row>
    <row r="452">
      <c r="A452" s="55"/>
    </row>
    <row r="453">
      <c r="A453" s="55"/>
    </row>
    <row r="454">
      <c r="A454" s="55"/>
    </row>
    <row r="455">
      <c r="A455" s="55"/>
    </row>
    <row r="456">
      <c r="A456" s="55"/>
    </row>
    <row r="457">
      <c r="A457" s="55"/>
    </row>
    <row r="458">
      <c r="A458" s="55"/>
    </row>
    <row r="459">
      <c r="A459" s="55"/>
    </row>
    <row r="460">
      <c r="A460" s="55"/>
    </row>
    <row r="461">
      <c r="A461" s="55"/>
    </row>
    <row r="462">
      <c r="A462" s="55"/>
    </row>
    <row r="463">
      <c r="A463" s="55"/>
    </row>
    <row r="464">
      <c r="A464" s="55"/>
    </row>
    <row r="465">
      <c r="A465" s="55"/>
    </row>
    <row r="466">
      <c r="A466" s="55"/>
    </row>
    <row r="467">
      <c r="A467" s="55"/>
    </row>
    <row r="468">
      <c r="A468" s="55"/>
    </row>
    <row r="469">
      <c r="A469" s="55"/>
    </row>
    <row r="470">
      <c r="A470" s="55"/>
    </row>
    <row r="471">
      <c r="A471" s="55"/>
    </row>
    <row r="472">
      <c r="A472" s="55"/>
    </row>
    <row r="473">
      <c r="A473" s="55"/>
    </row>
    <row r="474">
      <c r="A474" s="55"/>
    </row>
    <row r="475">
      <c r="A475" s="55"/>
    </row>
    <row r="476">
      <c r="A476" s="55"/>
    </row>
    <row r="477">
      <c r="A477" s="55"/>
    </row>
    <row r="478">
      <c r="A478" s="55"/>
    </row>
    <row r="479">
      <c r="A479" s="55"/>
    </row>
    <row r="480">
      <c r="A480" s="55"/>
    </row>
    <row r="481">
      <c r="A481" s="55"/>
    </row>
    <row r="482">
      <c r="A482" s="55"/>
    </row>
    <row r="483">
      <c r="A483" s="55"/>
    </row>
    <row r="484">
      <c r="A484" s="55"/>
    </row>
    <row r="485">
      <c r="A485" s="55"/>
    </row>
    <row r="486">
      <c r="A486" s="55"/>
    </row>
    <row r="487">
      <c r="A487" s="55"/>
    </row>
    <row r="488">
      <c r="A488" s="55"/>
    </row>
    <row r="489">
      <c r="A489" s="55"/>
    </row>
    <row r="490">
      <c r="A490" s="55"/>
    </row>
    <row r="491">
      <c r="A491" s="55"/>
    </row>
    <row r="492">
      <c r="A492" s="55"/>
    </row>
    <row r="493">
      <c r="A493" s="55"/>
    </row>
    <row r="494">
      <c r="A494" s="55"/>
    </row>
    <row r="495">
      <c r="A495" s="55"/>
    </row>
    <row r="496">
      <c r="A496" s="55"/>
    </row>
    <row r="497">
      <c r="A497" s="55"/>
    </row>
    <row r="498">
      <c r="A498" s="55"/>
    </row>
    <row r="499">
      <c r="A499" s="55"/>
    </row>
    <row r="500">
      <c r="A500" s="55"/>
    </row>
    <row r="501">
      <c r="A501" s="55"/>
    </row>
    <row r="502">
      <c r="A502" s="55"/>
    </row>
    <row r="503">
      <c r="A503" s="55"/>
    </row>
    <row r="504">
      <c r="A504" s="55"/>
    </row>
    <row r="505">
      <c r="A505" s="55"/>
    </row>
    <row r="506">
      <c r="A506" s="55"/>
    </row>
    <row r="507">
      <c r="A507" s="55"/>
    </row>
    <row r="508">
      <c r="A508" s="55"/>
    </row>
    <row r="509">
      <c r="A509" s="55"/>
    </row>
    <row r="510">
      <c r="A510" s="55"/>
    </row>
    <row r="511">
      <c r="A511" s="55"/>
    </row>
    <row r="512">
      <c r="A512" s="55"/>
    </row>
    <row r="513">
      <c r="A513" s="55"/>
    </row>
    <row r="514">
      <c r="A514" s="55"/>
    </row>
    <row r="515">
      <c r="A515" s="55"/>
    </row>
    <row r="516">
      <c r="A516" s="55"/>
    </row>
    <row r="517">
      <c r="A517" s="55"/>
    </row>
    <row r="518">
      <c r="A518" s="55"/>
    </row>
    <row r="519">
      <c r="A519" s="55"/>
    </row>
    <row r="520">
      <c r="A520" s="55"/>
    </row>
    <row r="521">
      <c r="A521" s="55"/>
    </row>
    <row r="522">
      <c r="A522" s="55"/>
    </row>
    <row r="523">
      <c r="A523" s="55"/>
    </row>
    <row r="524">
      <c r="A524" s="55"/>
    </row>
    <row r="525">
      <c r="A525" s="55"/>
    </row>
    <row r="526">
      <c r="A526" s="55"/>
    </row>
    <row r="527">
      <c r="A527" s="55"/>
    </row>
    <row r="528">
      <c r="A528" s="55"/>
    </row>
    <row r="529">
      <c r="A529" s="55"/>
    </row>
    <row r="530">
      <c r="A530" s="55"/>
    </row>
    <row r="531">
      <c r="A531" s="55"/>
    </row>
    <row r="532">
      <c r="A532" s="55"/>
    </row>
    <row r="533">
      <c r="A533" s="55"/>
    </row>
    <row r="534">
      <c r="A534" s="55"/>
    </row>
    <row r="535">
      <c r="A535" s="55"/>
    </row>
    <row r="536">
      <c r="A536" s="55"/>
    </row>
    <row r="537">
      <c r="A537" s="55"/>
    </row>
    <row r="538">
      <c r="A538" s="55"/>
    </row>
    <row r="539">
      <c r="A539" s="55"/>
    </row>
    <row r="540">
      <c r="A540" s="55"/>
    </row>
    <row r="541">
      <c r="A541" s="55"/>
    </row>
    <row r="542">
      <c r="A542" s="55"/>
    </row>
    <row r="543">
      <c r="A543" s="55"/>
    </row>
    <row r="544">
      <c r="A544" s="55"/>
    </row>
    <row r="545">
      <c r="A545" s="55"/>
    </row>
    <row r="546">
      <c r="A546" s="55"/>
    </row>
    <row r="547">
      <c r="A547" s="55"/>
    </row>
    <row r="548">
      <c r="A548" s="55"/>
    </row>
    <row r="549">
      <c r="A549" s="55"/>
    </row>
    <row r="550">
      <c r="A550" s="55"/>
    </row>
    <row r="551">
      <c r="A551" s="55"/>
    </row>
    <row r="552">
      <c r="A552" s="55"/>
    </row>
    <row r="553">
      <c r="A553" s="55"/>
    </row>
    <row r="554">
      <c r="A554" s="55"/>
    </row>
    <row r="555">
      <c r="A555" s="55"/>
    </row>
    <row r="556">
      <c r="A556" s="55"/>
    </row>
    <row r="557">
      <c r="A557" s="55"/>
    </row>
    <row r="558">
      <c r="A558" s="55"/>
    </row>
    <row r="559">
      <c r="A559" s="55"/>
    </row>
    <row r="560">
      <c r="A560" s="55"/>
    </row>
    <row r="561">
      <c r="A561" s="55"/>
    </row>
    <row r="562">
      <c r="A562" s="55"/>
    </row>
    <row r="563">
      <c r="A563" s="55"/>
    </row>
    <row r="564">
      <c r="A564" s="55"/>
    </row>
    <row r="565">
      <c r="A565" s="55"/>
    </row>
    <row r="566">
      <c r="A566" s="55"/>
    </row>
    <row r="567">
      <c r="A567" s="55"/>
    </row>
    <row r="568">
      <c r="A568" s="55"/>
    </row>
    <row r="569">
      <c r="A569" s="55"/>
    </row>
    <row r="570">
      <c r="A570" s="55"/>
    </row>
    <row r="571">
      <c r="A571" s="55"/>
    </row>
    <row r="572">
      <c r="A572" s="55"/>
    </row>
    <row r="573">
      <c r="A573" s="55"/>
    </row>
    <row r="574">
      <c r="A574" s="55"/>
    </row>
    <row r="575">
      <c r="A575" s="55"/>
    </row>
    <row r="576">
      <c r="A576" s="55"/>
    </row>
    <row r="577">
      <c r="A577" s="55"/>
    </row>
    <row r="578">
      <c r="A578" s="55"/>
    </row>
    <row r="579">
      <c r="A579" s="55"/>
    </row>
    <row r="580">
      <c r="A580" s="55"/>
    </row>
    <row r="581">
      <c r="A581" s="55"/>
    </row>
    <row r="582">
      <c r="A582" s="55"/>
    </row>
    <row r="583">
      <c r="A583" s="55"/>
    </row>
    <row r="584">
      <c r="A584" s="55"/>
    </row>
    <row r="585">
      <c r="A585" s="55"/>
    </row>
    <row r="586">
      <c r="A586" s="55"/>
    </row>
    <row r="587">
      <c r="A587" s="55"/>
    </row>
    <row r="588">
      <c r="A588" s="55"/>
    </row>
    <row r="589">
      <c r="A589" s="55"/>
    </row>
    <row r="590">
      <c r="A590" s="55"/>
    </row>
    <row r="591">
      <c r="A591" s="55"/>
    </row>
    <row r="592">
      <c r="A592" s="55"/>
    </row>
    <row r="593">
      <c r="A593" s="55"/>
    </row>
    <row r="594">
      <c r="A594" s="55"/>
    </row>
    <row r="595">
      <c r="A595" s="55"/>
    </row>
    <row r="596">
      <c r="A596" s="55"/>
    </row>
    <row r="597">
      <c r="A597" s="55"/>
    </row>
    <row r="598">
      <c r="A598" s="55"/>
    </row>
    <row r="599">
      <c r="A599" s="55"/>
    </row>
    <row r="600">
      <c r="A600" s="55"/>
    </row>
    <row r="601">
      <c r="A601" s="55"/>
    </row>
    <row r="602">
      <c r="A602" s="55"/>
    </row>
    <row r="603">
      <c r="A603" s="55"/>
    </row>
    <row r="604">
      <c r="A604" s="55"/>
    </row>
    <row r="605">
      <c r="A605" s="55"/>
    </row>
    <row r="606">
      <c r="A606" s="55"/>
    </row>
    <row r="607">
      <c r="A607" s="55"/>
    </row>
    <row r="608">
      <c r="A608" s="55"/>
    </row>
    <row r="609">
      <c r="A609" s="55"/>
    </row>
    <row r="610">
      <c r="A610" s="55"/>
    </row>
    <row r="611">
      <c r="A611" s="55"/>
    </row>
    <row r="612">
      <c r="A612" s="55"/>
    </row>
    <row r="613">
      <c r="A613" s="55"/>
    </row>
    <row r="614">
      <c r="A614" s="55"/>
    </row>
    <row r="615">
      <c r="A615" s="55"/>
    </row>
    <row r="616">
      <c r="A616" s="55"/>
    </row>
    <row r="617">
      <c r="A617" s="55"/>
    </row>
    <row r="618">
      <c r="A618" s="55"/>
    </row>
    <row r="619">
      <c r="A619" s="55"/>
    </row>
    <row r="620">
      <c r="A620" s="55"/>
    </row>
    <row r="621">
      <c r="A621" s="55"/>
    </row>
    <row r="622">
      <c r="A622" s="55"/>
    </row>
    <row r="623">
      <c r="A623" s="55"/>
    </row>
    <row r="624">
      <c r="A624" s="55"/>
    </row>
    <row r="625">
      <c r="A625" s="55"/>
    </row>
    <row r="626">
      <c r="A626" s="55"/>
    </row>
    <row r="627">
      <c r="A627" s="55"/>
    </row>
    <row r="628">
      <c r="A628" s="55"/>
    </row>
    <row r="629">
      <c r="A629" s="55"/>
    </row>
    <row r="630">
      <c r="A630" s="55"/>
    </row>
    <row r="631">
      <c r="A631" s="55"/>
    </row>
    <row r="632">
      <c r="A632" s="55"/>
    </row>
    <row r="633">
      <c r="A633" s="55"/>
    </row>
    <row r="634">
      <c r="A634" s="55"/>
    </row>
    <row r="635">
      <c r="A635" s="55"/>
    </row>
    <row r="636">
      <c r="A636" s="55"/>
    </row>
    <row r="637">
      <c r="A637" s="55"/>
    </row>
    <row r="638">
      <c r="A638" s="55"/>
    </row>
    <row r="639">
      <c r="A639" s="55"/>
    </row>
    <row r="640">
      <c r="A640" s="55"/>
    </row>
    <row r="641">
      <c r="A641" s="55"/>
    </row>
    <row r="642">
      <c r="A642" s="55"/>
    </row>
    <row r="643">
      <c r="A643" s="55"/>
    </row>
    <row r="644">
      <c r="A644" s="55"/>
    </row>
    <row r="645">
      <c r="A645" s="55"/>
    </row>
    <row r="646">
      <c r="A646" s="55"/>
    </row>
    <row r="647">
      <c r="A647" s="55"/>
    </row>
    <row r="648">
      <c r="A648" s="55"/>
    </row>
    <row r="649">
      <c r="A649" s="55"/>
    </row>
    <row r="650">
      <c r="A650" s="55"/>
    </row>
    <row r="651">
      <c r="A651" s="55"/>
    </row>
    <row r="652">
      <c r="A652" s="55"/>
    </row>
    <row r="653">
      <c r="A653" s="55"/>
    </row>
    <row r="654">
      <c r="A654" s="55"/>
    </row>
    <row r="655">
      <c r="A655" s="55"/>
    </row>
    <row r="656">
      <c r="A656" s="55"/>
    </row>
    <row r="657">
      <c r="A657" s="55"/>
    </row>
    <row r="658">
      <c r="A658" s="55"/>
    </row>
    <row r="659">
      <c r="A659" s="55"/>
    </row>
    <row r="660">
      <c r="A660" s="55"/>
    </row>
    <row r="661">
      <c r="A661" s="55"/>
    </row>
    <row r="662">
      <c r="A662" s="55"/>
    </row>
    <row r="663">
      <c r="A663" s="55"/>
    </row>
    <row r="664">
      <c r="A664" s="55"/>
    </row>
    <row r="665">
      <c r="A665" s="55"/>
    </row>
    <row r="666">
      <c r="A666" s="55"/>
    </row>
    <row r="667">
      <c r="A667" s="55"/>
    </row>
    <row r="668">
      <c r="A668" s="55"/>
    </row>
    <row r="669">
      <c r="A669" s="55"/>
    </row>
    <row r="670">
      <c r="A670" s="55"/>
    </row>
    <row r="671">
      <c r="A671" s="55"/>
    </row>
    <row r="672">
      <c r="A672" s="55"/>
    </row>
    <row r="673">
      <c r="A673" s="55"/>
    </row>
    <row r="674">
      <c r="A674" s="55"/>
    </row>
    <row r="675">
      <c r="A675" s="55"/>
    </row>
    <row r="676">
      <c r="A676" s="55"/>
    </row>
    <row r="677">
      <c r="A677" s="55"/>
    </row>
    <row r="678">
      <c r="A678" s="55"/>
    </row>
    <row r="679">
      <c r="A679" s="55"/>
    </row>
    <row r="680">
      <c r="A680" s="55"/>
    </row>
    <row r="681">
      <c r="A681" s="55"/>
    </row>
    <row r="682">
      <c r="A682" s="55"/>
    </row>
    <row r="683">
      <c r="A683" s="55"/>
    </row>
    <row r="684">
      <c r="A684" s="55"/>
    </row>
    <row r="685">
      <c r="A685" s="55"/>
    </row>
    <row r="686">
      <c r="A686" s="55"/>
    </row>
    <row r="687">
      <c r="A687" s="55"/>
    </row>
    <row r="688">
      <c r="A688" s="55"/>
    </row>
    <row r="689">
      <c r="A689" s="55"/>
    </row>
    <row r="690">
      <c r="A690" s="55"/>
    </row>
    <row r="691">
      <c r="A691" s="55"/>
    </row>
    <row r="692">
      <c r="A692" s="55"/>
    </row>
    <row r="693">
      <c r="A693" s="55"/>
    </row>
    <row r="694">
      <c r="A694" s="55"/>
    </row>
    <row r="695">
      <c r="A695" s="55"/>
    </row>
    <row r="696">
      <c r="A696" s="55"/>
    </row>
    <row r="697">
      <c r="A697" s="55"/>
    </row>
    <row r="698">
      <c r="A698" s="55"/>
    </row>
    <row r="699">
      <c r="A699" s="55"/>
    </row>
    <row r="700">
      <c r="A700" s="55"/>
    </row>
    <row r="701">
      <c r="A701" s="55"/>
    </row>
    <row r="702">
      <c r="A702" s="55"/>
    </row>
    <row r="703">
      <c r="A703" s="55"/>
    </row>
    <row r="704">
      <c r="A704" s="55"/>
    </row>
    <row r="705">
      <c r="A705" s="55"/>
    </row>
    <row r="706">
      <c r="A706" s="55"/>
    </row>
    <row r="707">
      <c r="A707" s="55"/>
    </row>
    <row r="708">
      <c r="A708" s="55"/>
    </row>
    <row r="709">
      <c r="A709" s="55"/>
    </row>
    <row r="710">
      <c r="A710" s="55"/>
    </row>
    <row r="711">
      <c r="A711" s="55"/>
    </row>
    <row r="712">
      <c r="A712" s="55"/>
    </row>
    <row r="713">
      <c r="A713" s="55"/>
    </row>
    <row r="714">
      <c r="A714" s="55"/>
    </row>
    <row r="715">
      <c r="A715" s="55"/>
    </row>
    <row r="716">
      <c r="A716" s="55"/>
    </row>
    <row r="717">
      <c r="A717" s="55"/>
    </row>
    <row r="718">
      <c r="A718" s="55"/>
    </row>
    <row r="719">
      <c r="A719" s="55"/>
    </row>
    <row r="720">
      <c r="A720" s="55"/>
    </row>
    <row r="721">
      <c r="A721" s="55"/>
    </row>
    <row r="722">
      <c r="A722" s="55"/>
    </row>
    <row r="723">
      <c r="A723" s="55"/>
    </row>
    <row r="724">
      <c r="A724" s="55"/>
    </row>
    <row r="725">
      <c r="A725" s="55"/>
    </row>
    <row r="726">
      <c r="A726" s="55"/>
    </row>
    <row r="727">
      <c r="A727" s="55"/>
    </row>
    <row r="728">
      <c r="A728" s="55"/>
    </row>
    <row r="729">
      <c r="A729" s="55"/>
    </row>
    <row r="730">
      <c r="A730" s="55"/>
    </row>
    <row r="731">
      <c r="A731" s="55"/>
    </row>
    <row r="732">
      <c r="A732" s="55"/>
    </row>
    <row r="733">
      <c r="A733" s="55"/>
    </row>
    <row r="734">
      <c r="A734" s="55"/>
    </row>
    <row r="735">
      <c r="A735" s="55"/>
    </row>
    <row r="736">
      <c r="A736" s="55"/>
    </row>
    <row r="737">
      <c r="A737" s="55"/>
    </row>
    <row r="738">
      <c r="A738" s="55"/>
    </row>
    <row r="739">
      <c r="A739" s="55"/>
    </row>
    <row r="740">
      <c r="A740" s="55"/>
    </row>
    <row r="741">
      <c r="A741" s="55"/>
    </row>
    <row r="742">
      <c r="A742" s="55"/>
    </row>
    <row r="743">
      <c r="A743" s="55"/>
    </row>
    <row r="744">
      <c r="A744" s="55"/>
    </row>
    <row r="745">
      <c r="A745" s="55"/>
    </row>
    <row r="746">
      <c r="A746" s="55"/>
    </row>
    <row r="747">
      <c r="A747" s="55"/>
    </row>
    <row r="748">
      <c r="A748" s="55"/>
    </row>
    <row r="749">
      <c r="A749" s="55"/>
    </row>
    <row r="750">
      <c r="A750" s="55"/>
    </row>
    <row r="751">
      <c r="A751" s="55"/>
    </row>
    <row r="752">
      <c r="A752" s="55"/>
    </row>
    <row r="753">
      <c r="A753" s="55"/>
    </row>
    <row r="754">
      <c r="A754" s="55"/>
    </row>
    <row r="755">
      <c r="A755" s="55"/>
    </row>
    <row r="756">
      <c r="A756" s="55"/>
    </row>
    <row r="757">
      <c r="A757" s="55"/>
    </row>
    <row r="758">
      <c r="A758" s="55"/>
    </row>
    <row r="759">
      <c r="A759" s="55"/>
    </row>
    <row r="760">
      <c r="A760" s="55"/>
    </row>
    <row r="761">
      <c r="A761" s="55"/>
    </row>
    <row r="762">
      <c r="A762" s="55"/>
    </row>
    <row r="763">
      <c r="A763" s="55"/>
    </row>
    <row r="764">
      <c r="A764" s="55"/>
    </row>
    <row r="765">
      <c r="A765" s="55"/>
    </row>
    <row r="766">
      <c r="A766" s="55"/>
    </row>
    <row r="767">
      <c r="A767" s="55"/>
    </row>
    <row r="768">
      <c r="A768" s="55"/>
    </row>
    <row r="769">
      <c r="A769" s="55"/>
    </row>
    <row r="770">
      <c r="A770" s="55"/>
    </row>
    <row r="771">
      <c r="A771" s="55"/>
    </row>
    <row r="772">
      <c r="A772" s="55"/>
    </row>
    <row r="773">
      <c r="A773" s="55"/>
    </row>
    <row r="774">
      <c r="A774" s="55"/>
    </row>
    <row r="775">
      <c r="A775" s="55"/>
    </row>
    <row r="776">
      <c r="A776" s="55"/>
    </row>
    <row r="777">
      <c r="A777" s="55"/>
    </row>
    <row r="778">
      <c r="A778" s="55"/>
    </row>
    <row r="779">
      <c r="A779" s="55"/>
    </row>
    <row r="780">
      <c r="A780" s="55"/>
    </row>
    <row r="781">
      <c r="A781" s="55"/>
    </row>
    <row r="782">
      <c r="A782" s="55"/>
    </row>
    <row r="783">
      <c r="A783" s="55"/>
    </row>
    <row r="784">
      <c r="A784" s="55"/>
    </row>
    <row r="785">
      <c r="A785" s="55"/>
    </row>
    <row r="786">
      <c r="A786" s="55"/>
    </row>
    <row r="787">
      <c r="A787" s="55"/>
    </row>
    <row r="788">
      <c r="A788" s="55"/>
    </row>
    <row r="789">
      <c r="A789" s="55"/>
    </row>
    <row r="790">
      <c r="A790" s="55"/>
    </row>
    <row r="791">
      <c r="A791" s="55"/>
    </row>
    <row r="792">
      <c r="A792" s="55"/>
    </row>
    <row r="793">
      <c r="A793" s="55"/>
    </row>
    <row r="794">
      <c r="A794" s="55"/>
    </row>
    <row r="795">
      <c r="A795" s="55"/>
    </row>
    <row r="796">
      <c r="A796" s="55"/>
    </row>
    <row r="797">
      <c r="A797" s="55"/>
    </row>
    <row r="798">
      <c r="A798" s="55"/>
    </row>
    <row r="799">
      <c r="A799" s="55"/>
    </row>
    <row r="800">
      <c r="A800" s="55"/>
    </row>
    <row r="801">
      <c r="A801" s="55"/>
    </row>
    <row r="802">
      <c r="A802" s="55"/>
    </row>
    <row r="803">
      <c r="A803" s="55"/>
    </row>
    <row r="804">
      <c r="A804" s="55"/>
    </row>
    <row r="805">
      <c r="A805" s="55"/>
    </row>
    <row r="806">
      <c r="A806" s="55"/>
    </row>
    <row r="807">
      <c r="A807" s="55"/>
    </row>
    <row r="808">
      <c r="A808" s="55"/>
    </row>
    <row r="809">
      <c r="A809" s="55"/>
    </row>
    <row r="810">
      <c r="A810" s="55"/>
    </row>
    <row r="811">
      <c r="A811" s="55"/>
    </row>
    <row r="812">
      <c r="A812" s="55"/>
    </row>
    <row r="813">
      <c r="A813" s="55"/>
    </row>
    <row r="814">
      <c r="A814" s="55"/>
    </row>
    <row r="815">
      <c r="A815" s="55"/>
    </row>
    <row r="816">
      <c r="A816" s="55"/>
    </row>
    <row r="817">
      <c r="A817" s="55"/>
    </row>
    <row r="818">
      <c r="A818" s="55"/>
    </row>
    <row r="819">
      <c r="A819" s="55"/>
    </row>
    <row r="820">
      <c r="A820" s="55"/>
    </row>
    <row r="821">
      <c r="A821" s="55"/>
    </row>
    <row r="822">
      <c r="A822" s="55"/>
    </row>
    <row r="823">
      <c r="A823" s="55"/>
    </row>
    <row r="824">
      <c r="A824" s="55"/>
    </row>
    <row r="825">
      <c r="A825" s="55"/>
    </row>
    <row r="826">
      <c r="A826" s="55"/>
    </row>
    <row r="827">
      <c r="A827" s="55"/>
    </row>
    <row r="828">
      <c r="A828" s="55"/>
    </row>
    <row r="829">
      <c r="A829" s="55"/>
    </row>
    <row r="830">
      <c r="A830" s="55"/>
    </row>
    <row r="831">
      <c r="A831" s="55"/>
    </row>
    <row r="832">
      <c r="A832" s="55"/>
    </row>
    <row r="833">
      <c r="A833" s="55"/>
    </row>
    <row r="834">
      <c r="A834" s="55"/>
    </row>
    <row r="835">
      <c r="A835" s="55"/>
    </row>
    <row r="836">
      <c r="A836" s="55"/>
    </row>
    <row r="837">
      <c r="A837" s="55"/>
    </row>
    <row r="838">
      <c r="A838" s="55"/>
    </row>
    <row r="839">
      <c r="A839" s="55"/>
    </row>
    <row r="840">
      <c r="A840" s="55"/>
    </row>
    <row r="841">
      <c r="A841" s="55"/>
    </row>
    <row r="842">
      <c r="A842" s="55"/>
    </row>
    <row r="843">
      <c r="A843" s="55"/>
    </row>
    <row r="844">
      <c r="A844" s="55"/>
    </row>
    <row r="845">
      <c r="A845" s="55"/>
    </row>
    <row r="846">
      <c r="A846" s="55"/>
    </row>
    <row r="847">
      <c r="A847" s="55"/>
    </row>
    <row r="848">
      <c r="A848" s="55"/>
    </row>
    <row r="849">
      <c r="A849" s="55"/>
    </row>
    <row r="850">
      <c r="A850" s="55"/>
    </row>
    <row r="851">
      <c r="A851" s="55"/>
    </row>
    <row r="852">
      <c r="A852" s="55"/>
    </row>
    <row r="853">
      <c r="A853" s="55"/>
    </row>
    <row r="854">
      <c r="A854" s="55"/>
    </row>
    <row r="855">
      <c r="A855" s="55"/>
    </row>
    <row r="856">
      <c r="A856" s="55"/>
    </row>
    <row r="857">
      <c r="A857" s="55"/>
    </row>
    <row r="858">
      <c r="A858" s="55"/>
    </row>
    <row r="859">
      <c r="A859" s="55"/>
    </row>
    <row r="860">
      <c r="A860" s="55"/>
    </row>
    <row r="861">
      <c r="A861" s="55"/>
    </row>
    <row r="862">
      <c r="A862" s="55"/>
    </row>
    <row r="863">
      <c r="A863" s="55"/>
    </row>
    <row r="864">
      <c r="A864" s="55"/>
    </row>
    <row r="865">
      <c r="A865" s="55"/>
    </row>
    <row r="866">
      <c r="A866" s="55"/>
    </row>
    <row r="867">
      <c r="A867" s="55"/>
    </row>
    <row r="868">
      <c r="A868" s="55"/>
    </row>
    <row r="869">
      <c r="A869" s="55"/>
    </row>
    <row r="870">
      <c r="A870" s="55"/>
    </row>
    <row r="871">
      <c r="A871" s="55"/>
    </row>
    <row r="872">
      <c r="A872" s="55"/>
    </row>
    <row r="873">
      <c r="A873" s="55"/>
    </row>
    <row r="874">
      <c r="A874" s="55"/>
    </row>
    <row r="875">
      <c r="A875" s="55"/>
    </row>
    <row r="876">
      <c r="A876" s="55"/>
    </row>
    <row r="877">
      <c r="A877" s="55"/>
    </row>
    <row r="878">
      <c r="A878" s="55"/>
    </row>
    <row r="879">
      <c r="A879" s="55"/>
    </row>
    <row r="880">
      <c r="A880" s="55"/>
    </row>
    <row r="881">
      <c r="A881" s="55"/>
    </row>
    <row r="882">
      <c r="A882" s="55"/>
    </row>
    <row r="883">
      <c r="A883" s="55"/>
    </row>
    <row r="884">
      <c r="A884" s="55"/>
    </row>
    <row r="885">
      <c r="A885" s="55"/>
    </row>
    <row r="886">
      <c r="A886" s="55"/>
    </row>
    <row r="887">
      <c r="A887" s="55"/>
    </row>
    <row r="888">
      <c r="A888" s="55"/>
    </row>
    <row r="889">
      <c r="A889" s="55"/>
    </row>
    <row r="890">
      <c r="A890" s="55"/>
    </row>
    <row r="891">
      <c r="A891" s="55"/>
    </row>
    <row r="892">
      <c r="A892" s="55"/>
    </row>
    <row r="893">
      <c r="A893" s="55"/>
    </row>
    <row r="894">
      <c r="A894" s="55"/>
    </row>
    <row r="895">
      <c r="A895" s="55"/>
    </row>
    <row r="896">
      <c r="A896" s="55"/>
    </row>
    <row r="897">
      <c r="A897" s="55"/>
    </row>
    <row r="898">
      <c r="A898" s="55"/>
    </row>
    <row r="899">
      <c r="A899" s="55"/>
    </row>
    <row r="900">
      <c r="A900" s="55"/>
    </row>
    <row r="901">
      <c r="A901" s="55"/>
    </row>
    <row r="902">
      <c r="A902" s="55"/>
    </row>
    <row r="903">
      <c r="A903" s="55"/>
    </row>
    <row r="904">
      <c r="A904" s="55"/>
    </row>
    <row r="905">
      <c r="A905" s="55"/>
    </row>
    <row r="906">
      <c r="A906" s="55"/>
    </row>
    <row r="907">
      <c r="A907" s="55"/>
    </row>
    <row r="908">
      <c r="A908" s="55"/>
    </row>
    <row r="909">
      <c r="A909" s="55"/>
    </row>
    <row r="910">
      <c r="A910" s="55"/>
    </row>
    <row r="911">
      <c r="A911" s="55"/>
    </row>
    <row r="912">
      <c r="A912" s="55"/>
    </row>
    <row r="913">
      <c r="A913" s="55"/>
    </row>
    <row r="914">
      <c r="A914" s="55"/>
    </row>
    <row r="915">
      <c r="A915" s="55"/>
    </row>
    <row r="916">
      <c r="A916" s="55"/>
    </row>
    <row r="917">
      <c r="A917" s="55"/>
    </row>
    <row r="918">
      <c r="A918" s="55"/>
    </row>
    <row r="919">
      <c r="A919" s="55"/>
    </row>
    <row r="920">
      <c r="A920" s="55"/>
    </row>
    <row r="921">
      <c r="A921" s="55"/>
    </row>
    <row r="922">
      <c r="A922" s="55"/>
    </row>
    <row r="923">
      <c r="A923" s="55"/>
    </row>
    <row r="924">
      <c r="A924" s="55"/>
    </row>
    <row r="925">
      <c r="A925" s="55"/>
    </row>
    <row r="926">
      <c r="A926" s="55"/>
    </row>
    <row r="927">
      <c r="A927" s="55"/>
    </row>
    <row r="928">
      <c r="A928" s="55"/>
    </row>
    <row r="929">
      <c r="A929" s="55"/>
    </row>
    <row r="930">
      <c r="A930" s="55"/>
    </row>
    <row r="931">
      <c r="A931" s="55"/>
    </row>
    <row r="932">
      <c r="A932" s="55"/>
    </row>
    <row r="933">
      <c r="A933" s="55"/>
    </row>
    <row r="934">
      <c r="A934" s="55"/>
    </row>
    <row r="935">
      <c r="A935" s="55"/>
    </row>
    <row r="936">
      <c r="A936" s="55"/>
    </row>
    <row r="937">
      <c r="A937" s="55"/>
    </row>
    <row r="938">
      <c r="A938" s="55"/>
    </row>
    <row r="939">
      <c r="A939" s="55"/>
    </row>
    <row r="940">
      <c r="A940" s="55"/>
    </row>
    <row r="941">
      <c r="A941" s="55"/>
    </row>
    <row r="942">
      <c r="A942" s="55"/>
    </row>
    <row r="943">
      <c r="A943" s="55"/>
    </row>
    <row r="944">
      <c r="A944" s="55"/>
    </row>
    <row r="945">
      <c r="A945" s="55"/>
    </row>
    <row r="946">
      <c r="A946" s="55"/>
    </row>
    <row r="947">
      <c r="A947" s="55"/>
    </row>
    <row r="948">
      <c r="A948" s="55"/>
    </row>
    <row r="949">
      <c r="A949" s="55"/>
    </row>
    <row r="950">
      <c r="A950" s="55"/>
    </row>
    <row r="951">
      <c r="A951" s="55"/>
    </row>
    <row r="952">
      <c r="A952" s="55"/>
    </row>
    <row r="953">
      <c r="A953" s="55"/>
    </row>
    <row r="954">
      <c r="A954" s="55"/>
    </row>
    <row r="955">
      <c r="A955" s="55"/>
    </row>
    <row r="956">
      <c r="A956" s="55"/>
    </row>
    <row r="957">
      <c r="A957" s="55"/>
    </row>
    <row r="958">
      <c r="A958" s="55"/>
    </row>
    <row r="959">
      <c r="A959" s="55"/>
    </row>
    <row r="960">
      <c r="A960" s="55"/>
    </row>
    <row r="961">
      <c r="A961" s="55"/>
    </row>
    <row r="962">
      <c r="A962" s="55"/>
    </row>
    <row r="963">
      <c r="A963" s="55"/>
    </row>
    <row r="964">
      <c r="A964" s="55"/>
    </row>
    <row r="965">
      <c r="A965" s="55"/>
    </row>
    <row r="966">
      <c r="A966" s="55"/>
    </row>
    <row r="967">
      <c r="A967" s="55"/>
    </row>
    <row r="968">
      <c r="A968" s="55"/>
    </row>
    <row r="969">
      <c r="A969" s="55"/>
    </row>
    <row r="970">
      <c r="A970" s="55"/>
    </row>
    <row r="971">
      <c r="A971" s="55"/>
    </row>
    <row r="972">
      <c r="A972" s="55"/>
    </row>
    <row r="973">
      <c r="A973" s="55"/>
    </row>
    <row r="974">
      <c r="A974" s="55"/>
    </row>
    <row r="975">
      <c r="A975" s="55"/>
    </row>
    <row r="976">
      <c r="A976" s="55"/>
    </row>
    <row r="977">
      <c r="A977" s="55"/>
    </row>
    <row r="978">
      <c r="A978" s="55"/>
    </row>
    <row r="979">
      <c r="A979" s="55"/>
    </row>
    <row r="980">
      <c r="A980" s="55"/>
    </row>
    <row r="981">
      <c r="A981" s="55"/>
    </row>
    <row r="982">
      <c r="A982" s="55"/>
    </row>
    <row r="983">
      <c r="A983" s="55"/>
    </row>
    <row r="984">
      <c r="A984" s="55"/>
    </row>
    <row r="985">
      <c r="A985" s="55"/>
    </row>
    <row r="986">
      <c r="A986" s="55"/>
    </row>
    <row r="987">
      <c r="A987" s="55"/>
    </row>
    <row r="988">
      <c r="A988" s="55"/>
    </row>
    <row r="989">
      <c r="A989" s="55"/>
    </row>
    <row r="990">
      <c r="A990" s="55"/>
    </row>
    <row r="991">
      <c r="A991" s="55"/>
    </row>
    <row r="992">
      <c r="A992" s="55"/>
    </row>
    <row r="993">
      <c r="A993" s="55"/>
    </row>
    <row r="994">
      <c r="A994" s="55"/>
    </row>
    <row r="995">
      <c r="A995" s="55"/>
    </row>
    <row r="996">
      <c r="A996" s="55"/>
    </row>
    <row r="997">
      <c r="A997" s="55"/>
    </row>
    <row r="998">
      <c r="A998" s="55"/>
    </row>
    <row r="999">
      <c r="A999" s="55"/>
    </row>
    <row r="1000">
      <c r="A1000" s="55"/>
    </row>
  </sheetData>
  <mergeCells count="8">
    <mergeCell ref="A1:F1"/>
    <mergeCell ref="A2:A3"/>
    <mergeCell ref="B2:B3"/>
    <mergeCell ref="C2:C3"/>
    <mergeCell ref="D2:E2"/>
    <mergeCell ref="F2:F3"/>
    <mergeCell ref="G2:G3"/>
    <mergeCell ref="H2:I2"/>
  </mergeCells>
  <printOptions/>
  <pageMargins bottom="0.75" footer="0.0" header="0.0" left="0.7" right="0.7" top="0.75"/>
  <pageSetup paperSize="9" orientation="portrait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1.22" defaultRowHeight="15.0"/>
  <cols>
    <col customWidth="1" min="1" max="1" width="52.44"/>
    <col customWidth="1" min="2" max="3" width="10.56"/>
    <col customWidth="1" min="4" max="5" width="16.78"/>
    <col customWidth="1" min="6" max="6" width="12.78"/>
    <col customWidth="1" min="7" max="7" width="12.67"/>
    <col customWidth="1" min="8" max="8" width="16.22"/>
    <col customWidth="1" min="9" max="26" width="10.56"/>
  </cols>
  <sheetData>
    <row r="1" ht="42.0" customHeight="1">
      <c r="A1" s="44" t="s">
        <v>99</v>
      </c>
      <c r="B1" s="45"/>
      <c r="C1" s="45"/>
      <c r="D1" s="45"/>
      <c r="E1" s="45"/>
      <c r="F1" s="46"/>
    </row>
    <row r="2" ht="46.5" customHeight="1">
      <c r="A2" s="47"/>
      <c r="B2" s="48"/>
      <c r="C2" s="48"/>
      <c r="D2" s="48"/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ht="40.5" customHeight="1">
      <c r="A3" s="50" t="s">
        <v>79</v>
      </c>
      <c r="B3" s="51" t="s">
        <v>80</v>
      </c>
      <c r="C3" s="51" t="s">
        <v>34</v>
      </c>
      <c r="D3" s="51" t="s">
        <v>81</v>
      </c>
      <c r="E3" s="51" t="s">
        <v>82</v>
      </c>
      <c r="F3" s="51" t="s">
        <v>83</v>
      </c>
      <c r="G3" s="51" t="s">
        <v>84</v>
      </c>
      <c r="H3" s="52" t="s">
        <v>100</v>
      </c>
    </row>
    <row r="4" ht="42.0" customHeight="1">
      <c r="A4" s="25" t="s">
        <v>44</v>
      </c>
      <c r="B4" s="62">
        <f>'Durées des activités'!B4*'Coût salariaux'!$I$3</f>
        <v>0</v>
      </c>
      <c r="C4" s="62">
        <f>'Durées des activités'!C4*'Coût salariaux'!$I$4</f>
        <v>0</v>
      </c>
      <c r="D4" s="62">
        <f>'Durées des activités'!D4*'Coût salariaux'!$I$5</f>
        <v>0</v>
      </c>
      <c r="E4" s="62">
        <f>'Durées des activités'!E4*'Coût salariaux'!$I$6</f>
        <v>0</v>
      </c>
      <c r="F4" s="62">
        <f>'Durées des activités'!F4*'Coût salariaux'!$I$7</f>
        <v>0</v>
      </c>
      <c r="G4" s="62">
        <f>'Durées des activités'!G4*'Coût salariaux'!$I$8</f>
        <v>1.587411364</v>
      </c>
      <c r="H4" s="62">
        <f t="shared" ref="H4:H31" si="1">SUM(B4:G4)</f>
        <v>1.587411364</v>
      </c>
    </row>
    <row r="5" ht="42.0" customHeight="1">
      <c r="A5" s="36" t="s">
        <v>87</v>
      </c>
      <c r="B5" s="62">
        <f>'Durées des activités'!B5*'Coût salariaux'!$I$3</f>
        <v>0</v>
      </c>
      <c r="C5" s="62">
        <f>'Durées des activités'!C5*'Coût salariaux'!$I$4</f>
        <v>0</v>
      </c>
      <c r="D5" s="62">
        <f>'Durées des activités'!D5*'Coût salariaux'!$I$5</f>
        <v>0</v>
      </c>
      <c r="E5" s="62">
        <f>'Durées des activités'!E5*'Coût salariaux'!$I$6</f>
        <v>0</v>
      </c>
      <c r="F5" s="62">
        <f>'Durées des activités'!F5*'Coût salariaux'!$I$7</f>
        <v>0</v>
      </c>
      <c r="G5" s="62">
        <f>'Durées des activités'!G5*'Coût salariaux'!$I$8</f>
        <v>1.587411364</v>
      </c>
      <c r="H5" s="62">
        <f t="shared" si="1"/>
        <v>1.587411364</v>
      </c>
    </row>
    <row r="6" ht="42.0" customHeight="1">
      <c r="A6" s="36" t="s">
        <v>48</v>
      </c>
      <c r="B6" s="62">
        <f>'Durées des activités'!B6*'Coût salariaux'!$I$3</f>
        <v>0</v>
      </c>
      <c r="C6" s="62">
        <f>'Durées des activités'!C6*'Coût salariaux'!$I$4</f>
        <v>0</v>
      </c>
      <c r="D6" s="62">
        <f>'Durées des activités'!D6*'Coût salariaux'!$I$5</f>
        <v>0</v>
      </c>
      <c r="E6" s="62">
        <f>'Durées des activités'!E6*'Coût salariaux'!$I$6</f>
        <v>0</v>
      </c>
      <c r="F6" s="62">
        <f>'Durées des activités'!F6*'Coût salariaux'!$I$7</f>
        <v>8.213113338</v>
      </c>
      <c r="G6" s="62">
        <f>'Durées des activités'!G6*'Coût salariaux'!$I$8</f>
        <v>0</v>
      </c>
      <c r="H6" s="62">
        <f t="shared" si="1"/>
        <v>8.213113338</v>
      </c>
    </row>
    <row r="7" ht="42.0" customHeight="1">
      <c r="A7" s="36" t="s">
        <v>50</v>
      </c>
      <c r="B7" s="62">
        <f>'Durées des activités'!B7*'Coût salariaux'!$I$3</f>
        <v>0</v>
      </c>
      <c r="C7" s="62">
        <f>'Durées des activités'!C7*'Coût salariaux'!$I$4</f>
        <v>0</v>
      </c>
      <c r="D7" s="62">
        <f>'Durées des activités'!D7*'Coût salariaux'!$I$5</f>
        <v>0</v>
      </c>
      <c r="E7" s="62">
        <f>'Durées des activités'!E7*'Coût salariaux'!$I$6</f>
        <v>0</v>
      </c>
      <c r="F7" s="62">
        <f>'Durées des activités'!F7*'Coût salariaux'!$I$7</f>
        <v>0</v>
      </c>
      <c r="G7" s="62">
        <f>'Durées des activités'!G7*'Coût salariaux'!$I$8</f>
        <v>1.587411364</v>
      </c>
      <c r="H7" s="62">
        <f t="shared" si="1"/>
        <v>1.587411364</v>
      </c>
    </row>
    <row r="8" ht="42.0" customHeight="1">
      <c r="A8" s="36" t="s">
        <v>51</v>
      </c>
      <c r="B8" s="62">
        <f>'Durées des activités'!B8*'Coût salariaux'!$I$3</f>
        <v>0</v>
      </c>
      <c r="C8" s="62">
        <f>'Durées des activités'!C8*'Coût salariaux'!$I$4</f>
        <v>0</v>
      </c>
      <c r="D8" s="62">
        <f>'Durées des activités'!D8*'Coût salariaux'!$I$5</f>
        <v>0</v>
      </c>
      <c r="E8" s="62">
        <f>'Durées des activités'!E8*'Coût salariaux'!$I$6</f>
        <v>0</v>
      </c>
      <c r="F8" s="62">
        <f>'Durées des activités'!F8*'Coût salariaux'!$I$7</f>
        <v>16.42622668</v>
      </c>
      <c r="G8" s="62">
        <f>'Durées des activités'!G8*'Coût salariaux'!$I$8</f>
        <v>0</v>
      </c>
      <c r="H8" s="62">
        <f t="shared" si="1"/>
        <v>16.42622668</v>
      </c>
    </row>
    <row r="9" ht="42.0" customHeight="1">
      <c r="A9" s="36" t="s">
        <v>52</v>
      </c>
      <c r="B9" s="62">
        <f>'Durées des activités'!B9*'Coût salariaux'!$I$3</f>
        <v>0</v>
      </c>
      <c r="C9" s="62">
        <f>'Durées des activités'!C9*'Coût salariaux'!$I$4</f>
        <v>0</v>
      </c>
      <c r="D9" s="62">
        <f>'Durées des activités'!D9*'Coût salariaux'!$I$5</f>
        <v>0</v>
      </c>
      <c r="E9" s="62">
        <f>'Durées des activités'!E9*'Coût salariaux'!$I$6</f>
        <v>0</v>
      </c>
      <c r="F9" s="62">
        <f>'Durées des activités'!F9*'Coût salariaux'!$I$7</f>
        <v>32.85245335</v>
      </c>
      <c r="G9" s="62">
        <f>'Durées des activités'!G9*'Coût salariaux'!$I$8</f>
        <v>0</v>
      </c>
      <c r="H9" s="62">
        <f t="shared" si="1"/>
        <v>32.85245335</v>
      </c>
    </row>
    <row r="10" ht="42.0" customHeight="1">
      <c r="A10" s="36" t="s">
        <v>53</v>
      </c>
      <c r="B10" s="62">
        <f>'Durées des activités'!B10*'Coût salariaux'!$I$3</f>
        <v>4.328724162</v>
      </c>
      <c r="C10" s="62">
        <f>'Durées des activités'!C10*'Coût salariaux'!$I$4</f>
        <v>4.328724162</v>
      </c>
      <c r="D10" s="62">
        <f>'Durées des activités'!D10*'Coût salariaux'!$I$5</f>
        <v>0</v>
      </c>
      <c r="E10" s="62">
        <f>'Durées des activités'!E10*'Coût salariaux'!$I$6</f>
        <v>0</v>
      </c>
      <c r="F10" s="62">
        <f>'Durées des activités'!F10*'Coût salariaux'!$I$7</f>
        <v>16.42622668</v>
      </c>
      <c r="G10" s="62">
        <f>'Durées des activités'!G10*'Coût salariaux'!$I$8</f>
        <v>0</v>
      </c>
      <c r="H10" s="62">
        <f t="shared" si="1"/>
        <v>25.083675</v>
      </c>
    </row>
    <row r="11" ht="42.0" customHeight="1">
      <c r="A11" s="36" t="s">
        <v>54</v>
      </c>
      <c r="B11" s="62">
        <f>'Durées des activités'!B11*'Coût salariaux'!$I$3</f>
        <v>19.47925873</v>
      </c>
      <c r="C11" s="62">
        <f>'Durées des activités'!C11*'Coût salariaux'!$I$4</f>
        <v>19.47925873</v>
      </c>
      <c r="D11" s="62">
        <f>'Durées des activités'!D11*'Coût salariaux'!$I$5</f>
        <v>53.52583899</v>
      </c>
      <c r="E11" s="62">
        <f>'Durées des activités'!E11*'Coût salariaux'!$I$6</f>
        <v>27.8392543</v>
      </c>
      <c r="F11" s="62">
        <f>'Durées des activités'!F11*'Coût salariaux'!$I$7</f>
        <v>49.27868003</v>
      </c>
      <c r="G11" s="62">
        <f>'Durées des activités'!G11*'Coût salariaux'!$I$8</f>
        <v>3.174822728</v>
      </c>
      <c r="H11" s="62">
        <f t="shared" si="1"/>
        <v>172.7771135</v>
      </c>
    </row>
    <row r="12" ht="42.0" customHeight="1">
      <c r="A12" s="36" t="s">
        <v>56</v>
      </c>
      <c r="B12" s="62">
        <f>'Durées des activités'!B12*'Coût salariaux'!$I$3</f>
        <v>0</v>
      </c>
      <c r="C12" s="62">
        <f>'Durées des activités'!C12*'Coût salariaux'!$I$4</f>
        <v>0</v>
      </c>
      <c r="D12" s="62">
        <f>'Durées des activités'!D12*'Coût salariaux'!$I$5</f>
        <v>0</v>
      </c>
      <c r="E12" s="62">
        <f>'Durées des activités'!E12*'Coût salariaux'!$I$6</f>
        <v>0</v>
      </c>
      <c r="F12" s="62">
        <f>'Durées des activités'!F12*'Coût salariaux'!$I$7</f>
        <v>8.213113338</v>
      </c>
      <c r="G12" s="62">
        <f>'Durées des activités'!G12*'Coût salariaux'!$I$8</f>
        <v>1.587411364</v>
      </c>
      <c r="H12" s="62">
        <f t="shared" si="1"/>
        <v>9.800524702</v>
      </c>
    </row>
    <row r="13" ht="42.0" customHeight="1">
      <c r="A13" s="29" t="s">
        <v>57</v>
      </c>
      <c r="B13" s="62">
        <f>'Durées des activités'!B13*'Coût salariaux'!$I$3</f>
        <v>0</v>
      </c>
      <c r="C13" s="62">
        <f>'Durées des activités'!C13*'Coût salariaux'!$I$4</f>
        <v>0</v>
      </c>
      <c r="D13" s="62">
        <f>'Durées des activités'!D13*'Coût salariaux'!$I$5</f>
        <v>0</v>
      </c>
      <c r="E13" s="62">
        <f>'Durées des activités'!E13*'Coût salariaux'!$I$6</f>
        <v>0</v>
      </c>
      <c r="F13" s="62">
        <f>'Durées des activités'!F13*'Coût salariaux'!$I$7</f>
        <v>8.213113338</v>
      </c>
      <c r="G13" s="62">
        <f>'Durées des activités'!G13*'Coût salariaux'!$I$8</f>
        <v>0</v>
      </c>
      <c r="H13" s="62">
        <f t="shared" si="1"/>
        <v>8.213113338</v>
      </c>
    </row>
    <row r="14" ht="42.0" customHeight="1">
      <c r="A14" s="29" t="s">
        <v>59</v>
      </c>
      <c r="B14" s="62">
        <f>'Durées des activités'!B14*'Coût salariaux'!$I$3</f>
        <v>0</v>
      </c>
      <c r="C14" s="62">
        <f>'Durées des activités'!C14*'Coût salariaux'!$I$4</f>
        <v>0</v>
      </c>
      <c r="D14" s="62">
        <f>'Durées des activités'!D14*'Coût salariaux'!$I$5</f>
        <v>0</v>
      </c>
      <c r="E14" s="62">
        <f>'Durées des activités'!E14*'Coût salariaux'!$I$6</f>
        <v>0</v>
      </c>
      <c r="F14" s="62">
        <f>'Durées des activités'!F14*'Coût salariaux'!$I$7</f>
        <v>24.63934001</v>
      </c>
      <c r="G14" s="62">
        <f>'Durées des activités'!G14*'Coût salariaux'!$I$8</f>
        <v>0</v>
      </c>
      <c r="H14" s="62">
        <f t="shared" si="1"/>
        <v>24.63934001</v>
      </c>
    </row>
    <row r="15" ht="42.0" customHeight="1">
      <c r="A15" s="36" t="s">
        <v>60</v>
      </c>
      <c r="B15" s="62">
        <f>'Durées des activités'!B15*'Coût salariaux'!$I$3</f>
        <v>0</v>
      </c>
      <c r="C15" s="62">
        <f>'Durées des activités'!C15*'Coût salariaux'!$I$4</f>
        <v>0</v>
      </c>
      <c r="D15" s="62">
        <f>'Durées des activités'!D15*'Coût salariaux'!$I$5</f>
        <v>0</v>
      </c>
      <c r="E15" s="62">
        <f>'Durées des activités'!E15*'Coût salariaux'!$I$6</f>
        <v>0</v>
      </c>
      <c r="F15" s="62">
        <f>'Durées des activités'!F15*'Coût salariaux'!$I$7</f>
        <v>0</v>
      </c>
      <c r="G15" s="62">
        <f>'Durées des activités'!G15*'Coût salariaux'!$I$8</f>
        <v>6.349645457</v>
      </c>
      <c r="H15" s="62">
        <f t="shared" si="1"/>
        <v>6.349645457</v>
      </c>
    </row>
    <row r="16" ht="42.0" customHeight="1">
      <c r="A16" s="36" t="s">
        <v>90</v>
      </c>
      <c r="B16" s="62">
        <f>'Durées des activités'!B16*'Coût salariaux'!$I$3</f>
        <v>0</v>
      </c>
      <c r="C16" s="62">
        <f>'Durées des activités'!C16*'Coût salariaux'!$I$4</f>
        <v>0</v>
      </c>
      <c r="D16" s="62">
        <f>'Durées des activités'!D16*'Coût salariaux'!$I$5</f>
        <v>0</v>
      </c>
      <c r="E16" s="62">
        <f>'Durées des activités'!E16*'Coût salariaux'!$I$6</f>
        <v>0</v>
      </c>
      <c r="F16" s="62">
        <f>'Durées des activités'!F16*'Coût salariaux'!$I$7</f>
        <v>24.63934001</v>
      </c>
      <c r="G16" s="62">
        <f>'Durées des activités'!G16*'Coût salariaux'!$I$8</f>
        <v>9.524468185</v>
      </c>
      <c r="H16" s="62">
        <f t="shared" si="1"/>
        <v>34.1638082</v>
      </c>
    </row>
    <row r="17" ht="39.75" customHeight="1">
      <c r="A17" s="36" t="s">
        <v>91</v>
      </c>
      <c r="B17" s="62">
        <f>'Durées des activités'!B17*'Coût salariaux'!$I$3</f>
        <v>0</v>
      </c>
      <c r="C17" s="62">
        <f>'Durées des activités'!C17*'Coût salariaux'!$I$4</f>
        <v>0</v>
      </c>
      <c r="D17" s="62">
        <f>'Durées des activités'!D17*'Coût salariaux'!$I$5</f>
        <v>0</v>
      </c>
      <c r="E17" s="62">
        <f>'Durées des activités'!E17*'Coût salariaux'!$I$6</f>
        <v>0</v>
      </c>
      <c r="F17" s="62">
        <f>'Durées des activités'!F17*'Coût salariaux'!$I$7</f>
        <v>32.85245335</v>
      </c>
      <c r="G17" s="62">
        <f>'Durées des activités'!G17*'Coût salariaux'!$I$8</f>
        <v>0</v>
      </c>
      <c r="H17" s="62">
        <f t="shared" si="1"/>
        <v>32.85245335</v>
      </c>
    </row>
    <row r="18" ht="42.0" customHeight="1">
      <c r="A18" s="36" t="s">
        <v>63</v>
      </c>
      <c r="B18" s="62">
        <f>'Durées des activités'!B18*'Coût salariaux'!$I$3</f>
        <v>25.97234497</v>
      </c>
      <c r="C18" s="62">
        <f>'Durées des activités'!C18*'Coût salariaux'!$I$4</f>
        <v>25.97234497</v>
      </c>
      <c r="D18" s="62">
        <f>'Durées des activités'!D18*'Coût salariaux'!$I$5</f>
        <v>0</v>
      </c>
      <c r="E18" s="62">
        <f>'Durées des activités'!E18*'Coût salariaux'!$I$6</f>
        <v>0</v>
      </c>
      <c r="F18" s="62">
        <f>'Durées des activités'!F18*'Coût salariaux'!$I$7</f>
        <v>10.95081778</v>
      </c>
      <c r="G18" s="62">
        <f>'Durées des activités'!G18*'Coût salariaux'!$I$8</f>
        <v>0</v>
      </c>
      <c r="H18" s="62">
        <f t="shared" si="1"/>
        <v>62.89550772</v>
      </c>
    </row>
    <row r="19" ht="42.0" customHeight="1">
      <c r="A19" s="29" t="s">
        <v>64</v>
      </c>
      <c r="B19" s="62">
        <f>'Durées des activités'!B19*'Coût salariaux'!$I$3</f>
        <v>0</v>
      </c>
      <c r="C19" s="62">
        <f>'Durées des activités'!C19*'Coût salariaux'!$I$4</f>
        <v>0</v>
      </c>
      <c r="D19" s="62">
        <f>'Durées des activités'!D19*'Coût salariaux'!$I$5</f>
        <v>0</v>
      </c>
      <c r="E19" s="62">
        <f>'Durées des activités'!E19*'Coût salariaux'!$I$6</f>
        <v>0</v>
      </c>
      <c r="F19" s="62">
        <f>'Durées des activités'!F19*'Coût salariaux'!$I$7</f>
        <v>16.42622668</v>
      </c>
      <c r="G19" s="62">
        <f>'Durées des activités'!G19*'Coût salariaux'!$I$8</f>
        <v>4.762234092</v>
      </c>
      <c r="H19" s="62">
        <f t="shared" si="1"/>
        <v>21.18846077</v>
      </c>
    </row>
    <row r="20" ht="42.0" customHeight="1">
      <c r="A20" s="29" t="s">
        <v>65</v>
      </c>
      <c r="B20" s="62">
        <f>'Durées des activités'!B20*'Coût salariaux'!$I$3</f>
        <v>0</v>
      </c>
      <c r="C20" s="62">
        <f>'Durées des activités'!C20*'Coût salariaux'!$I$4</f>
        <v>0</v>
      </c>
      <c r="D20" s="62">
        <f>'Durées des activités'!D20*'Coût salariaux'!$I$5</f>
        <v>0</v>
      </c>
      <c r="E20" s="62">
        <f>'Durées des activités'!E20*'Coût salariaux'!$I$6</f>
        <v>0</v>
      </c>
      <c r="F20" s="62">
        <f>'Durées des activités'!F20*'Coût salariaux'!$I$7</f>
        <v>16.42622668</v>
      </c>
      <c r="G20" s="62">
        <f>'Durées des activités'!G20*'Coût salariaux'!$I$8</f>
        <v>0</v>
      </c>
      <c r="H20" s="62">
        <f t="shared" si="1"/>
        <v>16.42622668</v>
      </c>
    </row>
    <row r="21" ht="42.0" customHeight="1">
      <c r="A21" s="29" t="s">
        <v>66</v>
      </c>
      <c r="B21" s="62">
        <f>'Durées des activités'!B21*'Coût salariaux'!$I$3</f>
        <v>0</v>
      </c>
      <c r="C21" s="62">
        <f>'Durées des activités'!C21*'Coût salariaux'!$I$4</f>
        <v>0</v>
      </c>
      <c r="D21" s="62">
        <f>'Durées des activités'!D21*'Coût salariaux'!$I$5</f>
        <v>0</v>
      </c>
      <c r="E21" s="62">
        <f>'Durées des activités'!E21*'Coût salariaux'!$I$6</f>
        <v>0</v>
      </c>
      <c r="F21" s="62">
        <f>'Durées des activités'!F21*'Coût salariaux'!$I$7</f>
        <v>0</v>
      </c>
      <c r="G21" s="62">
        <f>'Durées des activités'!G21*'Coût salariaux'!$I$8</f>
        <v>9.524468185</v>
      </c>
      <c r="H21" s="62">
        <f t="shared" si="1"/>
        <v>9.524468185</v>
      </c>
    </row>
    <row r="22" ht="39.75" customHeight="1">
      <c r="A22" s="36" t="s">
        <v>67</v>
      </c>
      <c r="B22" s="62">
        <f>'Durées des activités'!B22*'Coût salariaux'!$I$3</f>
        <v>51.94468994</v>
      </c>
      <c r="C22" s="62">
        <f>'Durées des activités'!C22*'Coût salariaux'!$I$4</f>
        <v>51.94468994</v>
      </c>
      <c r="D22" s="62">
        <f>'Durées des activités'!D22*'Coût salariaux'!$I$5</f>
        <v>0</v>
      </c>
      <c r="E22" s="62">
        <f>'Durées des activités'!E22*'Coût salariaux'!$I$6</f>
        <v>0</v>
      </c>
      <c r="F22" s="62">
        <f>'Durées des activités'!F22*'Coût salariaux'!$I$7</f>
        <v>0</v>
      </c>
      <c r="G22" s="62">
        <f>'Durées des activités'!G22*'Coût salariaux'!$I$8</f>
        <v>0</v>
      </c>
      <c r="H22" s="62">
        <f t="shared" si="1"/>
        <v>103.8893799</v>
      </c>
    </row>
    <row r="23" ht="39.75" customHeight="1">
      <c r="A23" s="36" t="s">
        <v>68</v>
      </c>
      <c r="B23" s="62">
        <f>'Durées des activités'!B23*'Coût salariaux'!$I$3</f>
        <v>51.94468994</v>
      </c>
      <c r="C23" s="62">
        <f>'Durées des activités'!C23*'Coût salariaux'!$I$4</f>
        <v>51.94468994</v>
      </c>
      <c r="D23" s="62">
        <f>'Durées des activités'!D23*'Coût salariaux'!$I$5</f>
        <v>0</v>
      </c>
      <c r="E23" s="62">
        <f>'Durées des activités'!E23*'Coût salariaux'!$I$6</f>
        <v>0</v>
      </c>
      <c r="F23" s="62">
        <f>'Durées des activités'!F23*'Coût salariaux'!$I$7</f>
        <v>0</v>
      </c>
      <c r="G23" s="62">
        <f>'Durées des activités'!G23*'Coût salariaux'!$I$8</f>
        <v>0</v>
      </c>
      <c r="H23" s="62">
        <f t="shared" si="1"/>
        <v>103.8893799</v>
      </c>
    </row>
    <row r="24" ht="39.75" customHeight="1">
      <c r="A24" s="36" t="s">
        <v>69</v>
      </c>
      <c r="B24" s="62">
        <f>'Durées des activités'!B24*'Coût salariaux'!$I$3</f>
        <v>51.94468994</v>
      </c>
      <c r="C24" s="62">
        <f>'Durées des activités'!C24*'Coût salariaux'!$I$4</f>
        <v>51.94468994</v>
      </c>
      <c r="D24" s="62">
        <f>'Durées des activités'!D24*'Coût salariaux'!$I$5</f>
        <v>0</v>
      </c>
      <c r="E24" s="62">
        <f>'Durées des activités'!E24*'Coût salariaux'!$I$6</f>
        <v>0</v>
      </c>
      <c r="F24" s="62">
        <f>'Durées des activités'!F24*'Coût salariaux'!$I$7</f>
        <v>0</v>
      </c>
      <c r="G24" s="62">
        <f>'Durées des activités'!G24*'Coût salariaux'!$I$8</f>
        <v>0</v>
      </c>
      <c r="H24" s="62">
        <f t="shared" si="1"/>
        <v>103.8893799</v>
      </c>
    </row>
    <row r="25" ht="39.75" customHeight="1">
      <c r="A25" s="36" t="s">
        <v>95</v>
      </c>
      <c r="B25" s="62">
        <f>'Durées des activités'!B25*'Coût salariaux'!$I$3</f>
        <v>181.8064148</v>
      </c>
      <c r="C25" s="62">
        <f>'Durées des activités'!C25*'Coût salariaux'!$I$4</f>
        <v>181.8064148</v>
      </c>
      <c r="D25" s="62">
        <f>'Durées des activités'!D25*'Coût salariaux'!$I$5</f>
        <v>0</v>
      </c>
      <c r="E25" s="62">
        <f>'Durées des activités'!E25*'Coût salariaux'!$I$6</f>
        <v>0</v>
      </c>
      <c r="F25" s="62">
        <f>'Durées des activités'!F25*'Coût salariaux'!$I$7</f>
        <v>0</v>
      </c>
      <c r="G25" s="62">
        <f>'Durées des activités'!G25*'Coût salariaux'!$I$8</f>
        <v>0</v>
      </c>
      <c r="H25" s="62">
        <f t="shared" si="1"/>
        <v>363.6128296</v>
      </c>
    </row>
    <row r="26" ht="39.75" customHeight="1">
      <c r="A26" s="36" t="s">
        <v>71</v>
      </c>
      <c r="B26" s="62">
        <f>'Durées des activités'!B26*'Coût salariaux'!$I$3</f>
        <v>77.91703491</v>
      </c>
      <c r="C26" s="62">
        <f>'Durées des activités'!C26*'Coût salariaux'!$I$4</f>
        <v>77.91703491</v>
      </c>
      <c r="D26" s="62">
        <f>'Durées des activités'!D26*'Coût salariaux'!$I$5</f>
        <v>0</v>
      </c>
      <c r="E26" s="62">
        <f>'Durées des activités'!E26*'Coût salariaux'!$I$6</f>
        <v>0</v>
      </c>
      <c r="F26" s="62">
        <f>'Durées des activités'!F26*'Coût salariaux'!$I$7</f>
        <v>0</v>
      </c>
      <c r="G26" s="62">
        <f>'Durées des activités'!G26*'Coût salariaux'!$I$8</f>
        <v>0</v>
      </c>
      <c r="H26" s="62">
        <f t="shared" si="1"/>
        <v>155.8340698</v>
      </c>
    </row>
    <row r="27" ht="39.75" customHeight="1">
      <c r="A27" s="36" t="s">
        <v>72</v>
      </c>
      <c r="B27" s="62">
        <f>'Durées des activités'!B27*'Coût salariaux'!$I$3</f>
        <v>25.97234497</v>
      </c>
      <c r="C27" s="62">
        <f>'Durées des activités'!C27*'Coût salariaux'!$I$4</f>
        <v>25.97234497</v>
      </c>
      <c r="D27" s="62">
        <f>'Durées des activités'!D27*'Coût salariaux'!$I$5</f>
        <v>71.36778532</v>
      </c>
      <c r="E27" s="62">
        <f>'Durées des activités'!E27*'Coût salariaux'!$I$6</f>
        <v>37.11900574</v>
      </c>
      <c r="F27" s="62">
        <f>'Durées des activités'!F27*'Coût salariaux'!$I$7</f>
        <v>32.85245335</v>
      </c>
      <c r="G27" s="62">
        <f>'Durées des activités'!G27*'Coût salariaux'!$I$8</f>
        <v>9.524468185</v>
      </c>
      <c r="H27" s="62">
        <f t="shared" si="1"/>
        <v>202.8084025</v>
      </c>
    </row>
    <row r="28" ht="39.75" customHeight="1">
      <c r="A28" s="36" t="s">
        <v>97</v>
      </c>
      <c r="B28" s="62">
        <f>'Durées des activités'!B28*'Coût salariaux'!$I$3</f>
        <v>19.47925873</v>
      </c>
      <c r="C28" s="62">
        <f>'Durées des activités'!C28*'Coût salariaux'!$I$4</f>
        <v>19.47925873</v>
      </c>
      <c r="D28" s="62">
        <f>'Durées des activités'!D28*'Coût salariaux'!$I$5</f>
        <v>0</v>
      </c>
      <c r="E28" s="62">
        <f>'Durées des activités'!E28*'Coût salariaux'!$I$6</f>
        <v>0</v>
      </c>
      <c r="F28" s="62">
        <f>'Durées des activités'!F28*'Coût salariaux'!$I$7</f>
        <v>16.42622668</v>
      </c>
      <c r="G28" s="62">
        <f>'Durées des activités'!G28*'Coût salariaux'!$I$8</f>
        <v>0</v>
      </c>
      <c r="H28" s="62">
        <f t="shared" si="1"/>
        <v>55.38474413</v>
      </c>
    </row>
    <row r="29" ht="39.75" customHeight="1">
      <c r="A29" s="29" t="s">
        <v>74</v>
      </c>
      <c r="B29" s="62">
        <f>'Durées des activités'!B29*'Coût salariaux'!$I$3</f>
        <v>0</v>
      </c>
      <c r="C29" s="62">
        <f>'Durées des activités'!C29*'Coût salariaux'!$I$4</f>
        <v>0</v>
      </c>
      <c r="D29" s="62">
        <f>'Durées des activités'!D29*'Coût salariaux'!$I$5</f>
        <v>0</v>
      </c>
      <c r="E29" s="62">
        <f>'Durées des activités'!E29*'Coût salariaux'!$I$6</f>
        <v>0</v>
      </c>
      <c r="F29" s="62">
        <f>'Durées des activités'!F29*'Coût salariaux'!$I$7</f>
        <v>16.42622668</v>
      </c>
      <c r="G29" s="62">
        <f>'Durées des activités'!G29*'Coût salariaux'!$I$8</f>
        <v>0</v>
      </c>
      <c r="H29" s="62">
        <f t="shared" si="1"/>
        <v>16.42622668</v>
      </c>
    </row>
    <row r="30" ht="39.75" customHeight="1">
      <c r="A30" s="29" t="s">
        <v>75</v>
      </c>
      <c r="B30" s="62">
        <f>'Durées des activités'!B30*'Coût salariaux'!$I$3</f>
        <v>0</v>
      </c>
      <c r="C30" s="62">
        <f>'Durées des activités'!C30*'Coût salariaux'!$I$4</f>
        <v>0</v>
      </c>
      <c r="D30" s="62">
        <f>'Durées des activités'!D30*'Coût salariaux'!$I$5</f>
        <v>0</v>
      </c>
      <c r="E30" s="62">
        <f>'Durées des activités'!E30*'Coût salariaux'!$I$6</f>
        <v>0</v>
      </c>
      <c r="F30" s="62">
        <f>'Durées des activités'!F30*'Coût salariaux'!$I$7</f>
        <v>49.27868003</v>
      </c>
      <c r="G30" s="62">
        <f>'Durées des activités'!G30*'Coût salariaux'!$I$8</f>
        <v>0</v>
      </c>
      <c r="H30" s="62">
        <f t="shared" si="1"/>
        <v>49.27868003</v>
      </c>
    </row>
    <row r="31" ht="39.75" customHeight="1">
      <c r="A31" s="29" t="s">
        <v>76</v>
      </c>
      <c r="B31" s="62">
        <f>'Durées des activités'!B31*'Coût salariaux'!$I$3</f>
        <v>0</v>
      </c>
      <c r="C31" s="62">
        <f>'Durées des activités'!C31*'Coût salariaux'!$I$4</f>
        <v>0</v>
      </c>
      <c r="D31" s="62">
        <f>'Durées des activités'!D31*'Coût salariaux'!$I$5</f>
        <v>0</v>
      </c>
      <c r="E31" s="62">
        <f>'Durées des activités'!E31*'Coût salariaux'!$I$6</f>
        <v>0</v>
      </c>
      <c r="F31" s="62">
        <f>'Durées des activités'!F31*'Coût salariaux'!$I$7</f>
        <v>0</v>
      </c>
      <c r="G31" s="62">
        <f>'Durées des activités'!G31*'Coût salariaux'!$I$8</f>
        <v>19.04893637</v>
      </c>
      <c r="H31" s="62">
        <f t="shared" si="1"/>
        <v>19.04893637</v>
      </c>
    </row>
    <row r="32" ht="39.75" customHeight="1">
      <c r="A32" s="55"/>
    </row>
    <row r="33">
      <c r="A33" s="55"/>
    </row>
    <row r="34">
      <c r="A34" s="55"/>
    </row>
    <row r="35">
      <c r="A35" s="55"/>
    </row>
    <row r="36">
      <c r="A36" s="55"/>
    </row>
    <row r="37">
      <c r="A37" s="55"/>
    </row>
    <row r="38">
      <c r="A38" s="55"/>
    </row>
    <row r="39">
      <c r="A39" s="55"/>
    </row>
    <row r="40">
      <c r="A40" s="55"/>
    </row>
    <row r="41">
      <c r="A41" s="55"/>
    </row>
    <row r="42">
      <c r="A42" s="55"/>
    </row>
    <row r="43">
      <c r="A43" s="55"/>
    </row>
    <row r="44">
      <c r="A44" s="55"/>
    </row>
    <row r="45">
      <c r="A45" s="55"/>
    </row>
    <row r="46">
      <c r="A46" s="55"/>
    </row>
    <row r="47">
      <c r="A47" s="55"/>
    </row>
    <row r="48">
      <c r="A48" s="55"/>
    </row>
    <row r="49">
      <c r="A49" s="55"/>
    </row>
    <row r="50">
      <c r="A50" s="55"/>
    </row>
    <row r="51">
      <c r="A51" s="55"/>
    </row>
    <row r="52">
      <c r="A52" s="55"/>
    </row>
    <row r="53">
      <c r="A53" s="55"/>
    </row>
    <row r="54">
      <c r="A54" s="55"/>
    </row>
    <row r="55">
      <c r="A55" s="55"/>
    </row>
    <row r="56">
      <c r="A56" s="55"/>
    </row>
    <row r="57">
      <c r="A57" s="55"/>
    </row>
    <row r="58">
      <c r="A58" s="55"/>
    </row>
    <row r="59">
      <c r="A59" s="55"/>
    </row>
    <row r="60">
      <c r="A60" s="55"/>
    </row>
    <row r="61">
      <c r="A61" s="55"/>
    </row>
    <row r="62">
      <c r="A62" s="55"/>
    </row>
    <row r="63">
      <c r="A63" s="55"/>
    </row>
    <row r="64">
      <c r="A64" s="55"/>
    </row>
    <row r="65">
      <c r="A65" s="55"/>
    </row>
    <row r="66">
      <c r="A66" s="55"/>
    </row>
    <row r="67">
      <c r="A67" s="55"/>
    </row>
    <row r="68">
      <c r="A68" s="55"/>
    </row>
    <row r="69">
      <c r="A69" s="55"/>
    </row>
    <row r="70">
      <c r="A70" s="55"/>
    </row>
    <row r="71">
      <c r="A71" s="55"/>
    </row>
    <row r="72">
      <c r="A72" s="55"/>
    </row>
    <row r="73">
      <c r="A73" s="55"/>
    </row>
    <row r="74">
      <c r="A74" s="55"/>
    </row>
    <row r="75">
      <c r="A75" s="55"/>
    </row>
    <row r="76">
      <c r="A76" s="55"/>
    </row>
    <row r="77">
      <c r="A77" s="55"/>
    </row>
    <row r="78">
      <c r="A78" s="55"/>
    </row>
    <row r="79">
      <c r="A79" s="55"/>
    </row>
    <row r="80">
      <c r="A80" s="55"/>
    </row>
    <row r="81">
      <c r="A81" s="55"/>
    </row>
    <row r="82">
      <c r="A82" s="55"/>
    </row>
    <row r="83">
      <c r="A83" s="55"/>
    </row>
    <row r="84">
      <c r="A84" s="55"/>
    </row>
    <row r="85">
      <c r="A85" s="55"/>
    </row>
    <row r="86">
      <c r="A86" s="55"/>
    </row>
    <row r="87">
      <c r="A87" s="55"/>
    </row>
    <row r="88">
      <c r="A88" s="55"/>
    </row>
    <row r="89">
      <c r="A89" s="55"/>
    </row>
    <row r="90">
      <c r="A90" s="55"/>
    </row>
    <row r="91">
      <c r="A91" s="55"/>
    </row>
    <row r="92">
      <c r="A92" s="55"/>
    </row>
    <row r="93">
      <c r="A93" s="55"/>
    </row>
    <row r="94">
      <c r="A94" s="55"/>
    </row>
    <row r="95">
      <c r="A95" s="55"/>
    </row>
    <row r="96">
      <c r="A96" s="55"/>
    </row>
    <row r="97">
      <c r="A97" s="55"/>
    </row>
    <row r="98">
      <c r="A98" s="55"/>
    </row>
    <row r="99">
      <c r="A99" s="55"/>
    </row>
    <row r="100">
      <c r="A100" s="55"/>
    </row>
    <row r="101">
      <c r="A101" s="55"/>
    </row>
    <row r="102">
      <c r="A102" s="55"/>
    </row>
    <row r="103">
      <c r="A103" s="55"/>
    </row>
    <row r="104">
      <c r="A104" s="55"/>
    </row>
    <row r="105">
      <c r="A105" s="55"/>
    </row>
    <row r="106">
      <c r="A106" s="55"/>
    </row>
    <row r="107">
      <c r="A107" s="55"/>
    </row>
    <row r="108">
      <c r="A108" s="55"/>
    </row>
    <row r="109">
      <c r="A109" s="55"/>
    </row>
    <row r="110">
      <c r="A110" s="55"/>
    </row>
    <row r="111">
      <c r="A111" s="55"/>
    </row>
    <row r="112">
      <c r="A112" s="55"/>
    </row>
    <row r="113">
      <c r="A113" s="55"/>
    </row>
    <row r="114">
      <c r="A114" s="55"/>
    </row>
    <row r="115">
      <c r="A115" s="55"/>
    </row>
    <row r="116">
      <c r="A116" s="55"/>
    </row>
    <row r="117">
      <c r="A117" s="55"/>
    </row>
    <row r="118">
      <c r="A118" s="55"/>
    </row>
    <row r="119">
      <c r="A119" s="55"/>
    </row>
    <row r="120">
      <c r="A120" s="55"/>
    </row>
    <row r="121">
      <c r="A121" s="55"/>
    </row>
    <row r="122">
      <c r="A122" s="55"/>
    </row>
    <row r="123">
      <c r="A123" s="55"/>
    </row>
    <row r="124">
      <c r="A124" s="55"/>
    </row>
    <row r="125">
      <c r="A125" s="55"/>
    </row>
    <row r="126">
      <c r="A126" s="55"/>
    </row>
    <row r="127">
      <c r="A127" s="55"/>
    </row>
    <row r="128">
      <c r="A128" s="55"/>
    </row>
    <row r="129">
      <c r="A129" s="55"/>
    </row>
    <row r="130">
      <c r="A130" s="55"/>
    </row>
    <row r="131">
      <c r="A131" s="55"/>
    </row>
    <row r="132">
      <c r="A132" s="55"/>
    </row>
    <row r="133">
      <c r="A133" s="55"/>
    </row>
    <row r="134">
      <c r="A134" s="55"/>
    </row>
    <row r="135">
      <c r="A135" s="55"/>
    </row>
    <row r="136">
      <c r="A136" s="55"/>
    </row>
    <row r="137">
      <c r="A137" s="55"/>
    </row>
    <row r="138">
      <c r="A138" s="55"/>
    </row>
    <row r="139">
      <c r="A139" s="55"/>
    </row>
    <row r="140">
      <c r="A140" s="55"/>
    </row>
    <row r="141">
      <c r="A141" s="55"/>
    </row>
    <row r="142">
      <c r="A142" s="55"/>
    </row>
    <row r="143">
      <c r="A143" s="55"/>
    </row>
    <row r="144">
      <c r="A144" s="55"/>
    </row>
    <row r="145">
      <c r="A145" s="55"/>
    </row>
    <row r="146">
      <c r="A146" s="55"/>
    </row>
    <row r="147">
      <c r="A147" s="55"/>
    </row>
    <row r="148">
      <c r="A148" s="55"/>
    </row>
    <row r="149">
      <c r="A149" s="55"/>
    </row>
    <row r="150">
      <c r="A150" s="55"/>
    </row>
    <row r="151">
      <c r="A151" s="55"/>
    </row>
    <row r="152">
      <c r="A152" s="55"/>
    </row>
    <row r="153">
      <c r="A153" s="55"/>
    </row>
    <row r="154">
      <c r="A154" s="55"/>
    </row>
    <row r="155">
      <c r="A155" s="55"/>
    </row>
    <row r="156">
      <c r="A156" s="55"/>
    </row>
    <row r="157">
      <c r="A157" s="55"/>
    </row>
    <row r="158">
      <c r="A158" s="55"/>
    </row>
    <row r="159">
      <c r="A159" s="55"/>
    </row>
    <row r="160">
      <c r="A160" s="55"/>
    </row>
    <row r="161">
      <c r="A161" s="55"/>
    </row>
    <row r="162">
      <c r="A162" s="55"/>
    </row>
    <row r="163">
      <c r="A163" s="55"/>
    </row>
    <row r="164">
      <c r="A164" s="55"/>
    </row>
    <row r="165">
      <c r="A165" s="55"/>
    </row>
    <row r="166">
      <c r="A166" s="55"/>
    </row>
    <row r="167">
      <c r="A167" s="55"/>
    </row>
    <row r="168">
      <c r="A168" s="55"/>
    </row>
    <row r="169">
      <c r="A169" s="55"/>
    </row>
    <row r="170">
      <c r="A170" s="55"/>
    </row>
    <row r="171">
      <c r="A171" s="55"/>
    </row>
    <row r="172">
      <c r="A172" s="55"/>
    </row>
    <row r="173">
      <c r="A173" s="55"/>
    </row>
    <row r="174">
      <c r="A174" s="55"/>
    </row>
    <row r="175">
      <c r="A175" s="55"/>
    </row>
    <row r="176">
      <c r="A176" s="55"/>
    </row>
    <row r="177">
      <c r="A177" s="55"/>
    </row>
    <row r="178">
      <c r="A178" s="55"/>
    </row>
    <row r="179">
      <c r="A179" s="55"/>
    </row>
    <row r="180">
      <c r="A180" s="55"/>
    </row>
    <row r="181">
      <c r="A181" s="55"/>
    </row>
    <row r="182">
      <c r="A182" s="55"/>
    </row>
    <row r="183">
      <c r="A183" s="55"/>
    </row>
    <row r="184">
      <c r="A184" s="55"/>
    </row>
    <row r="185">
      <c r="A185" s="55"/>
    </row>
    <row r="186">
      <c r="A186" s="55"/>
    </row>
    <row r="187">
      <c r="A187" s="55"/>
    </row>
    <row r="188">
      <c r="A188" s="55"/>
    </row>
    <row r="189">
      <c r="A189" s="55"/>
    </row>
    <row r="190">
      <c r="A190" s="55"/>
    </row>
    <row r="191">
      <c r="A191" s="55"/>
    </row>
    <row r="192">
      <c r="A192" s="55"/>
    </row>
    <row r="193">
      <c r="A193" s="55"/>
    </row>
    <row r="194">
      <c r="A194" s="55"/>
    </row>
    <row r="195">
      <c r="A195" s="55"/>
    </row>
    <row r="196">
      <c r="A196" s="55"/>
    </row>
    <row r="197">
      <c r="A197" s="55"/>
    </row>
    <row r="198">
      <c r="A198" s="55"/>
    </row>
    <row r="199">
      <c r="A199" s="55"/>
    </row>
    <row r="200">
      <c r="A200" s="55"/>
    </row>
    <row r="201">
      <c r="A201" s="55"/>
    </row>
    <row r="202">
      <c r="A202" s="55"/>
    </row>
    <row r="203">
      <c r="A203" s="55"/>
    </row>
    <row r="204">
      <c r="A204" s="55"/>
    </row>
    <row r="205">
      <c r="A205" s="55"/>
    </row>
    <row r="206">
      <c r="A206" s="55"/>
    </row>
    <row r="207">
      <c r="A207" s="55"/>
    </row>
    <row r="208">
      <c r="A208" s="55"/>
    </row>
    <row r="209">
      <c r="A209" s="55"/>
    </row>
    <row r="210">
      <c r="A210" s="55"/>
    </row>
    <row r="211">
      <c r="A211" s="55"/>
    </row>
    <row r="212">
      <c r="A212" s="55"/>
    </row>
    <row r="213">
      <c r="A213" s="55"/>
    </row>
    <row r="214">
      <c r="A214" s="55"/>
    </row>
    <row r="215">
      <c r="A215" s="55"/>
    </row>
    <row r="216">
      <c r="A216" s="55"/>
    </row>
    <row r="217">
      <c r="A217" s="55"/>
    </row>
    <row r="218">
      <c r="A218" s="55"/>
    </row>
    <row r="219">
      <c r="A219" s="55"/>
    </row>
    <row r="220">
      <c r="A220" s="55"/>
    </row>
    <row r="221">
      <c r="A221" s="55"/>
    </row>
    <row r="222">
      <c r="A222" s="55"/>
    </row>
    <row r="223">
      <c r="A223" s="55"/>
    </row>
    <row r="224">
      <c r="A224" s="55"/>
    </row>
    <row r="225">
      <c r="A225" s="55"/>
    </row>
    <row r="226">
      <c r="A226" s="55"/>
    </row>
    <row r="227">
      <c r="A227" s="55"/>
    </row>
    <row r="228">
      <c r="A228" s="55"/>
    </row>
    <row r="229">
      <c r="A229" s="55"/>
    </row>
    <row r="230">
      <c r="A230" s="55"/>
    </row>
    <row r="231">
      <c r="A231" s="55"/>
    </row>
    <row r="232">
      <c r="A232" s="55"/>
    </row>
    <row r="233">
      <c r="A233" s="55"/>
    </row>
    <row r="234">
      <c r="A234" s="55"/>
    </row>
    <row r="235">
      <c r="A235" s="55"/>
    </row>
    <row r="236">
      <c r="A236" s="55"/>
    </row>
    <row r="237">
      <c r="A237" s="55"/>
    </row>
    <row r="238">
      <c r="A238" s="55"/>
    </row>
    <row r="239">
      <c r="A239" s="55"/>
    </row>
    <row r="240">
      <c r="A240" s="55"/>
    </row>
    <row r="241">
      <c r="A241" s="55"/>
    </row>
    <row r="242">
      <c r="A242" s="55"/>
    </row>
    <row r="243">
      <c r="A243" s="55"/>
    </row>
    <row r="244">
      <c r="A244" s="55"/>
    </row>
    <row r="245">
      <c r="A245" s="55"/>
    </row>
    <row r="246">
      <c r="A246" s="55"/>
    </row>
    <row r="247">
      <c r="A247" s="55"/>
    </row>
    <row r="248">
      <c r="A248" s="55"/>
    </row>
    <row r="249">
      <c r="A249" s="55"/>
    </row>
    <row r="250">
      <c r="A250" s="55"/>
    </row>
    <row r="251">
      <c r="A251" s="55"/>
    </row>
    <row r="252">
      <c r="A252" s="55"/>
    </row>
    <row r="253">
      <c r="A253" s="55"/>
    </row>
    <row r="254">
      <c r="A254" s="55"/>
    </row>
    <row r="255">
      <c r="A255" s="55"/>
    </row>
    <row r="256">
      <c r="A256" s="55"/>
    </row>
    <row r="257">
      <c r="A257" s="55"/>
    </row>
    <row r="258">
      <c r="A258" s="55"/>
    </row>
    <row r="259">
      <c r="A259" s="55"/>
    </row>
    <row r="260">
      <c r="A260" s="55"/>
    </row>
    <row r="261">
      <c r="A261" s="55"/>
    </row>
    <row r="262">
      <c r="A262" s="55"/>
    </row>
    <row r="263">
      <c r="A263" s="55"/>
    </row>
    <row r="264">
      <c r="A264" s="55"/>
    </row>
    <row r="265">
      <c r="A265" s="55"/>
    </row>
    <row r="266">
      <c r="A266" s="55"/>
    </row>
    <row r="267">
      <c r="A267" s="55"/>
    </row>
    <row r="268">
      <c r="A268" s="55"/>
    </row>
    <row r="269">
      <c r="A269" s="55"/>
    </row>
    <row r="270">
      <c r="A270" s="55"/>
    </row>
    <row r="271">
      <c r="A271" s="55"/>
    </row>
    <row r="272">
      <c r="A272" s="55"/>
    </row>
    <row r="273">
      <c r="A273" s="55"/>
    </row>
    <row r="274">
      <c r="A274" s="55"/>
    </row>
    <row r="275">
      <c r="A275" s="55"/>
    </row>
    <row r="276">
      <c r="A276" s="55"/>
    </row>
    <row r="277">
      <c r="A277" s="55"/>
    </row>
    <row r="278">
      <c r="A278" s="55"/>
    </row>
    <row r="279">
      <c r="A279" s="55"/>
    </row>
    <row r="280">
      <c r="A280" s="55"/>
    </row>
    <row r="281">
      <c r="A281" s="55"/>
    </row>
    <row r="282">
      <c r="A282" s="55"/>
    </row>
    <row r="283">
      <c r="A283" s="55"/>
    </row>
    <row r="284">
      <c r="A284" s="55"/>
    </row>
    <row r="285">
      <c r="A285" s="55"/>
    </row>
    <row r="286">
      <c r="A286" s="55"/>
    </row>
    <row r="287">
      <c r="A287" s="55"/>
    </row>
    <row r="288">
      <c r="A288" s="55"/>
    </row>
    <row r="289">
      <c r="A289" s="55"/>
    </row>
    <row r="290">
      <c r="A290" s="55"/>
    </row>
    <row r="291">
      <c r="A291" s="55"/>
    </row>
    <row r="292">
      <c r="A292" s="55"/>
    </row>
    <row r="293">
      <c r="A293" s="55"/>
    </row>
    <row r="294">
      <c r="A294" s="55"/>
    </row>
    <row r="295">
      <c r="A295" s="55"/>
    </row>
    <row r="296">
      <c r="A296" s="55"/>
    </row>
    <row r="297">
      <c r="A297" s="55"/>
    </row>
    <row r="298">
      <c r="A298" s="55"/>
    </row>
    <row r="299">
      <c r="A299" s="55"/>
    </row>
    <row r="300">
      <c r="A300" s="55"/>
    </row>
    <row r="301">
      <c r="A301" s="55"/>
    </row>
    <row r="302">
      <c r="A302" s="55"/>
    </row>
    <row r="303">
      <c r="A303" s="55"/>
    </row>
    <row r="304">
      <c r="A304" s="55"/>
    </row>
    <row r="305">
      <c r="A305" s="55"/>
    </row>
    <row r="306">
      <c r="A306" s="55"/>
    </row>
    <row r="307">
      <c r="A307" s="55"/>
    </row>
    <row r="308">
      <c r="A308" s="55"/>
    </row>
    <row r="309">
      <c r="A309" s="55"/>
    </row>
    <row r="310">
      <c r="A310" s="55"/>
    </row>
    <row r="311">
      <c r="A311" s="55"/>
    </row>
    <row r="312">
      <c r="A312" s="55"/>
    </row>
    <row r="313">
      <c r="A313" s="55"/>
    </row>
    <row r="314">
      <c r="A314" s="55"/>
    </row>
    <row r="315">
      <c r="A315" s="55"/>
    </row>
    <row r="316">
      <c r="A316" s="55"/>
    </row>
    <row r="317">
      <c r="A317" s="55"/>
    </row>
    <row r="318">
      <c r="A318" s="55"/>
    </row>
    <row r="319">
      <c r="A319" s="55"/>
    </row>
    <row r="320">
      <c r="A320" s="55"/>
    </row>
    <row r="321">
      <c r="A321" s="55"/>
    </row>
    <row r="322">
      <c r="A322" s="55"/>
    </row>
    <row r="323">
      <c r="A323" s="55"/>
    </row>
    <row r="324">
      <c r="A324" s="55"/>
    </row>
    <row r="325">
      <c r="A325" s="55"/>
    </row>
    <row r="326">
      <c r="A326" s="55"/>
    </row>
    <row r="327">
      <c r="A327" s="55"/>
    </row>
    <row r="328">
      <c r="A328" s="55"/>
    </row>
    <row r="329">
      <c r="A329" s="55"/>
    </row>
    <row r="330">
      <c r="A330" s="55"/>
    </row>
    <row r="331">
      <c r="A331" s="55"/>
    </row>
    <row r="332">
      <c r="A332" s="55"/>
    </row>
    <row r="333">
      <c r="A333" s="55"/>
    </row>
    <row r="334">
      <c r="A334" s="55"/>
    </row>
    <row r="335">
      <c r="A335" s="55"/>
    </row>
    <row r="336">
      <c r="A336" s="55"/>
    </row>
    <row r="337">
      <c r="A337" s="55"/>
    </row>
    <row r="338">
      <c r="A338" s="55"/>
    </row>
    <row r="339">
      <c r="A339" s="55"/>
    </row>
    <row r="340">
      <c r="A340" s="55"/>
    </row>
    <row r="341">
      <c r="A341" s="55"/>
    </row>
    <row r="342">
      <c r="A342" s="55"/>
    </row>
    <row r="343">
      <c r="A343" s="55"/>
    </row>
    <row r="344">
      <c r="A344" s="55"/>
    </row>
    <row r="345">
      <c r="A345" s="55"/>
    </row>
    <row r="346">
      <c r="A346" s="55"/>
    </row>
    <row r="347">
      <c r="A347" s="55"/>
    </row>
    <row r="348">
      <c r="A348" s="55"/>
    </row>
    <row r="349">
      <c r="A349" s="55"/>
    </row>
    <row r="350">
      <c r="A350" s="55"/>
    </row>
    <row r="351">
      <c r="A351" s="55"/>
    </row>
    <row r="352">
      <c r="A352" s="55"/>
    </row>
    <row r="353">
      <c r="A353" s="55"/>
    </row>
    <row r="354">
      <c r="A354" s="55"/>
    </row>
    <row r="355">
      <c r="A355" s="55"/>
    </row>
    <row r="356">
      <c r="A356" s="55"/>
    </row>
    <row r="357">
      <c r="A357" s="55"/>
    </row>
    <row r="358">
      <c r="A358" s="55"/>
    </row>
    <row r="359">
      <c r="A359" s="55"/>
    </row>
    <row r="360">
      <c r="A360" s="55"/>
    </row>
    <row r="361">
      <c r="A361" s="55"/>
    </row>
    <row r="362">
      <c r="A362" s="55"/>
    </row>
    <row r="363">
      <c r="A363" s="55"/>
    </row>
    <row r="364">
      <c r="A364" s="55"/>
    </row>
    <row r="365">
      <c r="A365" s="55"/>
    </row>
    <row r="366">
      <c r="A366" s="55"/>
    </row>
    <row r="367">
      <c r="A367" s="55"/>
    </row>
    <row r="368">
      <c r="A368" s="55"/>
    </row>
    <row r="369">
      <c r="A369" s="55"/>
    </row>
    <row r="370">
      <c r="A370" s="55"/>
    </row>
    <row r="371">
      <c r="A371" s="55"/>
    </row>
    <row r="372">
      <c r="A372" s="55"/>
    </row>
    <row r="373">
      <c r="A373" s="55"/>
    </row>
    <row r="374">
      <c r="A374" s="55"/>
    </row>
    <row r="375">
      <c r="A375" s="55"/>
    </row>
    <row r="376">
      <c r="A376" s="55"/>
    </row>
    <row r="377">
      <c r="A377" s="55"/>
    </row>
    <row r="378">
      <c r="A378" s="55"/>
    </row>
    <row r="379">
      <c r="A379" s="55"/>
    </row>
    <row r="380">
      <c r="A380" s="55"/>
    </row>
    <row r="381">
      <c r="A381" s="55"/>
    </row>
    <row r="382">
      <c r="A382" s="55"/>
    </row>
    <row r="383">
      <c r="A383" s="55"/>
    </row>
    <row r="384">
      <c r="A384" s="55"/>
    </row>
    <row r="385">
      <c r="A385" s="55"/>
    </row>
    <row r="386">
      <c r="A386" s="55"/>
    </row>
    <row r="387">
      <c r="A387" s="55"/>
    </row>
    <row r="388">
      <c r="A388" s="55"/>
    </row>
    <row r="389">
      <c r="A389" s="55"/>
    </row>
    <row r="390">
      <c r="A390" s="55"/>
    </row>
    <row r="391">
      <c r="A391" s="55"/>
    </row>
    <row r="392">
      <c r="A392" s="55"/>
    </row>
    <row r="393">
      <c r="A393" s="55"/>
    </row>
    <row r="394">
      <c r="A394" s="55"/>
    </row>
    <row r="395">
      <c r="A395" s="55"/>
    </row>
    <row r="396">
      <c r="A396" s="55"/>
    </row>
    <row r="397">
      <c r="A397" s="55"/>
    </row>
    <row r="398">
      <c r="A398" s="55"/>
    </row>
    <row r="399">
      <c r="A399" s="55"/>
    </row>
    <row r="400">
      <c r="A400" s="55"/>
    </row>
    <row r="401">
      <c r="A401" s="55"/>
    </row>
    <row r="402">
      <c r="A402" s="55"/>
    </row>
    <row r="403">
      <c r="A403" s="55"/>
    </row>
    <row r="404">
      <c r="A404" s="55"/>
    </row>
    <row r="405">
      <c r="A405" s="55"/>
    </row>
    <row r="406">
      <c r="A406" s="55"/>
    </row>
    <row r="407">
      <c r="A407" s="55"/>
    </row>
    <row r="408">
      <c r="A408" s="55"/>
    </row>
    <row r="409">
      <c r="A409" s="55"/>
    </row>
    <row r="410">
      <c r="A410" s="55"/>
    </row>
    <row r="411">
      <c r="A411" s="55"/>
    </row>
    <row r="412">
      <c r="A412" s="55"/>
    </row>
    <row r="413">
      <c r="A413" s="55"/>
    </row>
    <row r="414">
      <c r="A414" s="55"/>
    </row>
    <row r="415">
      <c r="A415" s="55"/>
    </row>
    <row r="416">
      <c r="A416" s="55"/>
    </row>
    <row r="417">
      <c r="A417" s="55"/>
    </row>
    <row r="418">
      <c r="A418" s="55"/>
    </row>
    <row r="419">
      <c r="A419" s="55"/>
    </row>
    <row r="420">
      <c r="A420" s="55"/>
    </row>
    <row r="421">
      <c r="A421" s="55"/>
    </row>
    <row r="422">
      <c r="A422" s="55"/>
    </row>
    <row r="423">
      <c r="A423" s="55"/>
    </row>
    <row r="424">
      <c r="A424" s="55"/>
    </row>
    <row r="425">
      <c r="A425" s="55"/>
    </row>
    <row r="426">
      <c r="A426" s="55"/>
    </row>
    <row r="427">
      <c r="A427" s="55"/>
    </row>
    <row r="428">
      <c r="A428" s="55"/>
    </row>
    <row r="429">
      <c r="A429" s="55"/>
    </row>
    <row r="430">
      <c r="A430" s="55"/>
    </row>
    <row r="431">
      <c r="A431" s="55"/>
    </row>
    <row r="432">
      <c r="A432" s="55"/>
    </row>
    <row r="433">
      <c r="A433" s="55"/>
    </row>
    <row r="434">
      <c r="A434" s="55"/>
    </row>
    <row r="435">
      <c r="A435" s="55"/>
    </row>
    <row r="436">
      <c r="A436" s="55"/>
    </row>
    <row r="437">
      <c r="A437" s="55"/>
    </row>
    <row r="438">
      <c r="A438" s="55"/>
    </row>
    <row r="439">
      <c r="A439" s="55"/>
    </row>
    <row r="440">
      <c r="A440" s="55"/>
    </row>
    <row r="441">
      <c r="A441" s="55"/>
    </row>
    <row r="442">
      <c r="A442" s="55"/>
    </row>
    <row r="443">
      <c r="A443" s="55"/>
    </row>
    <row r="444">
      <c r="A444" s="55"/>
    </row>
    <row r="445">
      <c r="A445" s="55"/>
    </row>
    <row r="446">
      <c r="A446" s="55"/>
    </row>
    <row r="447">
      <c r="A447" s="55"/>
    </row>
    <row r="448">
      <c r="A448" s="55"/>
    </row>
    <row r="449">
      <c r="A449" s="55"/>
    </row>
    <row r="450">
      <c r="A450" s="55"/>
    </row>
    <row r="451">
      <c r="A451" s="55"/>
    </row>
    <row r="452">
      <c r="A452" s="55"/>
    </row>
    <row r="453">
      <c r="A453" s="55"/>
    </row>
    <row r="454">
      <c r="A454" s="55"/>
    </row>
    <row r="455">
      <c r="A455" s="55"/>
    </row>
    <row r="456">
      <c r="A456" s="55"/>
    </row>
    <row r="457">
      <c r="A457" s="55"/>
    </row>
    <row r="458">
      <c r="A458" s="55"/>
    </row>
    <row r="459">
      <c r="A459" s="55"/>
    </row>
    <row r="460">
      <c r="A460" s="55"/>
    </row>
    <row r="461">
      <c r="A461" s="55"/>
    </row>
    <row r="462">
      <c r="A462" s="55"/>
    </row>
    <row r="463">
      <c r="A463" s="55"/>
    </row>
    <row r="464">
      <c r="A464" s="55"/>
    </row>
    <row r="465">
      <c r="A465" s="55"/>
    </row>
    <row r="466">
      <c r="A466" s="55"/>
    </row>
    <row r="467">
      <c r="A467" s="55"/>
    </row>
    <row r="468">
      <c r="A468" s="55"/>
    </row>
    <row r="469">
      <c r="A469" s="55"/>
    </row>
    <row r="470">
      <c r="A470" s="55"/>
    </row>
    <row r="471">
      <c r="A471" s="55"/>
    </row>
    <row r="472">
      <c r="A472" s="55"/>
    </row>
    <row r="473">
      <c r="A473" s="55"/>
    </row>
    <row r="474">
      <c r="A474" s="55"/>
    </row>
    <row r="475">
      <c r="A475" s="55"/>
    </row>
    <row r="476">
      <c r="A476" s="55"/>
    </row>
    <row r="477">
      <c r="A477" s="55"/>
    </row>
    <row r="478">
      <c r="A478" s="55"/>
    </row>
    <row r="479">
      <c r="A479" s="55"/>
    </row>
    <row r="480">
      <c r="A480" s="55"/>
    </row>
    <row r="481">
      <c r="A481" s="55"/>
    </row>
    <row r="482">
      <c r="A482" s="55"/>
    </row>
    <row r="483">
      <c r="A483" s="55"/>
    </row>
    <row r="484">
      <c r="A484" s="55"/>
    </row>
    <row r="485">
      <c r="A485" s="55"/>
    </row>
    <row r="486">
      <c r="A486" s="55"/>
    </row>
    <row r="487">
      <c r="A487" s="55"/>
    </row>
    <row r="488">
      <c r="A488" s="55"/>
    </row>
    <row r="489">
      <c r="A489" s="55"/>
    </row>
    <row r="490">
      <c r="A490" s="55"/>
    </row>
    <row r="491">
      <c r="A491" s="55"/>
    </row>
    <row r="492">
      <c r="A492" s="55"/>
    </row>
    <row r="493">
      <c r="A493" s="55"/>
    </row>
    <row r="494">
      <c r="A494" s="55"/>
    </row>
    <row r="495">
      <c r="A495" s="55"/>
    </row>
    <row r="496">
      <c r="A496" s="55"/>
    </row>
    <row r="497">
      <c r="A497" s="55"/>
    </row>
    <row r="498">
      <c r="A498" s="55"/>
    </row>
    <row r="499">
      <c r="A499" s="55"/>
    </row>
    <row r="500">
      <c r="A500" s="55"/>
    </row>
    <row r="501">
      <c r="A501" s="55"/>
    </row>
    <row r="502">
      <c r="A502" s="55"/>
    </row>
    <row r="503">
      <c r="A503" s="55"/>
    </row>
    <row r="504">
      <c r="A504" s="55"/>
    </row>
    <row r="505">
      <c r="A505" s="55"/>
    </row>
    <row r="506">
      <c r="A506" s="55"/>
    </row>
    <row r="507">
      <c r="A507" s="55"/>
    </row>
    <row r="508">
      <c r="A508" s="55"/>
    </row>
    <row r="509">
      <c r="A509" s="55"/>
    </row>
    <row r="510">
      <c r="A510" s="55"/>
    </row>
    <row r="511">
      <c r="A511" s="55"/>
    </row>
    <row r="512">
      <c r="A512" s="55"/>
    </row>
    <row r="513">
      <c r="A513" s="55"/>
    </row>
    <row r="514">
      <c r="A514" s="55"/>
    </row>
    <row r="515">
      <c r="A515" s="55"/>
    </row>
    <row r="516">
      <c r="A516" s="55"/>
    </row>
    <row r="517">
      <c r="A517" s="55"/>
    </row>
    <row r="518">
      <c r="A518" s="55"/>
    </row>
    <row r="519">
      <c r="A519" s="55"/>
    </row>
    <row r="520">
      <c r="A520" s="55"/>
    </row>
    <row r="521">
      <c r="A521" s="55"/>
    </row>
    <row r="522">
      <c r="A522" s="55"/>
    </row>
    <row r="523">
      <c r="A523" s="55"/>
    </row>
    <row r="524">
      <c r="A524" s="55"/>
    </row>
    <row r="525">
      <c r="A525" s="55"/>
    </row>
    <row r="526">
      <c r="A526" s="55"/>
    </row>
    <row r="527">
      <c r="A527" s="55"/>
    </row>
    <row r="528">
      <c r="A528" s="55"/>
    </row>
    <row r="529">
      <c r="A529" s="55"/>
    </row>
    <row r="530">
      <c r="A530" s="55"/>
    </row>
    <row r="531">
      <c r="A531" s="55"/>
    </row>
    <row r="532">
      <c r="A532" s="55"/>
    </row>
    <row r="533">
      <c r="A533" s="55"/>
    </row>
    <row r="534">
      <c r="A534" s="55"/>
    </row>
    <row r="535">
      <c r="A535" s="55"/>
    </row>
    <row r="536">
      <c r="A536" s="55"/>
    </row>
    <row r="537">
      <c r="A537" s="55"/>
    </row>
    <row r="538">
      <c r="A538" s="55"/>
    </row>
    <row r="539">
      <c r="A539" s="55"/>
    </row>
    <row r="540">
      <c r="A540" s="55"/>
    </row>
    <row r="541">
      <c r="A541" s="55"/>
    </row>
    <row r="542">
      <c r="A542" s="55"/>
    </row>
    <row r="543">
      <c r="A543" s="55"/>
    </row>
    <row r="544">
      <c r="A544" s="55"/>
    </row>
    <row r="545">
      <c r="A545" s="55"/>
    </row>
    <row r="546">
      <c r="A546" s="55"/>
    </row>
    <row r="547">
      <c r="A547" s="55"/>
    </row>
    <row r="548">
      <c r="A548" s="55"/>
    </row>
    <row r="549">
      <c r="A549" s="55"/>
    </row>
    <row r="550">
      <c r="A550" s="55"/>
    </row>
    <row r="551">
      <c r="A551" s="55"/>
    </row>
    <row r="552">
      <c r="A552" s="55"/>
    </row>
    <row r="553">
      <c r="A553" s="55"/>
    </row>
    <row r="554">
      <c r="A554" s="55"/>
    </row>
    <row r="555">
      <c r="A555" s="55"/>
    </row>
    <row r="556">
      <c r="A556" s="55"/>
    </row>
    <row r="557">
      <c r="A557" s="55"/>
    </row>
    <row r="558">
      <c r="A558" s="55"/>
    </row>
    <row r="559">
      <c r="A559" s="55"/>
    </row>
    <row r="560">
      <c r="A560" s="55"/>
    </row>
    <row r="561">
      <c r="A561" s="55"/>
    </row>
    <row r="562">
      <c r="A562" s="55"/>
    </row>
    <row r="563">
      <c r="A563" s="55"/>
    </row>
    <row r="564">
      <c r="A564" s="55"/>
    </row>
    <row r="565">
      <c r="A565" s="55"/>
    </row>
    <row r="566">
      <c r="A566" s="55"/>
    </row>
    <row r="567">
      <c r="A567" s="55"/>
    </row>
    <row r="568">
      <c r="A568" s="55"/>
    </row>
    <row r="569">
      <c r="A569" s="55"/>
    </row>
    <row r="570">
      <c r="A570" s="55"/>
    </row>
    <row r="571">
      <c r="A571" s="55"/>
    </row>
    <row r="572">
      <c r="A572" s="55"/>
    </row>
    <row r="573">
      <c r="A573" s="55"/>
    </row>
    <row r="574">
      <c r="A574" s="55"/>
    </row>
    <row r="575">
      <c r="A575" s="55"/>
    </row>
    <row r="576">
      <c r="A576" s="55"/>
    </row>
    <row r="577">
      <c r="A577" s="55"/>
    </row>
    <row r="578">
      <c r="A578" s="55"/>
    </row>
    <row r="579">
      <c r="A579" s="55"/>
    </row>
    <row r="580">
      <c r="A580" s="55"/>
    </row>
    <row r="581">
      <c r="A581" s="55"/>
    </row>
    <row r="582">
      <c r="A582" s="55"/>
    </row>
    <row r="583">
      <c r="A583" s="55"/>
    </row>
    <row r="584">
      <c r="A584" s="55"/>
    </row>
    <row r="585">
      <c r="A585" s="55"/>
    </row>
    <row r="586">
      <c r="A586" s="55"/>
    </row>
    <row r="587">
      <c r="A587" s="55"/>
    </row>
    <row r="588">
      <c r="A588" s="55"/>
    </row>
    <row r="589">
      <c r="A589" s="55"/>
    </row>
    <row r="590">
      <c r="A590" s="55"/>
    </row>
    <row r="591">
      <c r="A591" s="55"/>
    </row>
    <row r="592">
      <c r="A592" s="55"/>
    </row>
    <row r="593">
      <c r="A593" s="55"/>
    </row>
    <row r="594">
      <c r="A594" s="55"/>
    </row>
    <row r="595">
      <c r="A595" s="55"/>
    </row>
    <row r="596">
      <c r="A596" s="55"/>
    </row>
    <row r="597">
      <c r="A597" s="55"/>
    </row>
    <row r="598">
      <c r="A598" s="55"/>
    </row>
    <row r="599">
      <c r="A599" s="55"/>
    </row>
    <row r="600">
      <c r="A600" s="55"/>
    </row>
    <row r="601">
      <c r="A601" s="55"/>
    </row>
    <row r="602">
      <c r="A602" s="55"/>
    </row>
    <row r="603">
      <c r="A603" s="55"/>
    </row>
    <row r="604">
      <c r="A604" s="55"/>
    </row>
    <row r="605">
      <c r="A605" s="55"/>
    </row>
    <row r="606">
      <c r="A606" s="55"/>
    </row>
    <row r="607">
      <c r="A607" s="55"/>
    </row>
    <row r="608">
      <c r="A608" s="55"/>
    </row>
    <row r="609">
      <c r="A609" s="55"/>
    </row>
    <row r="610">
      <c r="A610" s="55"/>
    </row>
    <row r="611">
      <c r="A611" s="55"/>
    </row>
    <row r="612">
      <c r="A612" s="55"/>
    </row>
    <row r="613">
      <c r="A613" s="55"/>
    </row>
    <row r="614">
      <c r="A614" s="55"/>
    </row>
    <row r="615">
      <c r="A615" s="55"/>
    </row>
    <row r="616">
      <c r="A616" s="55"/>
    </row>
    <row r="617">
      <c r="A617" s="55"/>
    </row>
    <row r="618">
      <c r="A618" s="55"/>
    </row>
    <row r="619">
      <c r="A619" s="55"/>
    </row>
    <row r="620">
      <c r="A620" s="55"/>
    </row>
    <row r="621">
      <c r="A621" s="55"/>
    </row>
    <row r="622">
      <c r="A622" s="55"/>
    </row>
    <row r="623">
      <c r="A623" s="55"/>
    </row>
    <row r="624">
      <c r="A624" s="55"/>
    </row>
    <row r="625">
      <c r="A625" s="55"/>
    </row>
    <row r="626">
      <c r="A626" s="55"/>
    </row>
    <row r="627">
      <c r="A627" s="55"/>
    </row>
    <row r="628">
      <c r="A628" s="55"/>
    </row>
    <row r="629">
      <c r="A629" s="55"/>
    </row>
    <row r="630">
      <c r="A630" s="55"/>
    </row>
    <row r="631">
      <c r="A631" s="55"/>
    </row>
    <row r="632">
      <c r="A632" s="55"/>
    </row>
    <row r="633">
      <c r="A633" s="55"/>
    </row>
    <row r="634">
      <c r="A634" s="55"/>
    </row>
    <row r="635">
      <c r="A635" s="55"/>
    </row>
    <row r="636">
      <c r="A636" s="55"/>
    </row>
    <row r="637">
      <c r="A637" s="55"/>
    </row>
    <row r="638">
      <c r="A638" s="55"/>
    </row>
    <row r="639">
      <c r="A639" s="55"/>
    </row>
    <row r="640">
      <c r="A640" s="55"/>
    </row>
    <row r="641">
      <c r="A641" s="55"/>
    </row>
    <row r="642">
      <c r="A642" s="55"/>
    </row>
    <row r="643">
      <c r="A643" s="55"/>
    </row>
    <row r="644">
      <c r="A644" s="55"/>
    </row>
    <row r="645">
      <c r="A645" s="55"/>
    </row>
    <row r="646">
      <c r="A646" s="55"/>
    </row>
    <row r="647">
      <c r="A647" s="55"/>
    </row>
    <row r="648">
      <c r="A648" s="55"/>
    </row>
    <row r="649">
      <c r="A649" s="55"/>
    </row>
    <row r="650">
      <c r="A650" s="55"/>
    </row>
    <row r="651">
      <c r="A651" s="55"/>
    </row>
    <row r="652">
      <c r="A652" s="55"/>
    </row>
    <row r="653">
      <c r="A653" s="55"/>
    </row>
    <row r="654">
      <c r="A654" s="55"/>
    </row>
    <row r="655">
      <c r="A655" s="55"/>
    </row>
    <row r="656">
      <c r="A656" s="55"/>
    </row>
    <row r="657">
      <c r="A657" s="55"/>
    </row>
    <row r="658">
      <c r="A658" s="55"/>
    </row>
    <row r="659">
      <c r="A659" s="55"/>
    </row>
    <row r="660">
      <c r="A660" s="55"/>
    </row>
    <row r="661">
      <c r="A661" s="55"/>
    </row>
    <row r="662">
      <c r="A662" s="55"/>
    </row>
    <row r="663">
      <c r="A663" s="55"/>
    </row>
    <row r="664">
      <c r="A664" s="55"/>
    </row>
    <row r="665">
      <c r="A665" s="55"/>
    </row>
    <row r="666">
      <c r="A666" s="55"/>
    </row>
    <row r="667">
      <c r="A667" s="55"/>
    </row>
    <row r="668">
      <c r="A668" s="55"/>
    </row>
    <row r="669">
      <c r="A669" s="55"/>
    </row>
    <row r="670">
      <c r="A670" s="55"/>
    </row>
    <row r="671">
      <c r="A671" s="55"/>
    </row>
    <row r="672">
      <c r="A672" s="55"/>
    </row>
    <row r="673">
      <c r="A673" s="55"/>
    </row>
    <row r="674">
      <c r="A674" s="55"/>
    </row>
    <row r="675">
      <c r="A675" s="55"/>
    </row>
    <row r="676">
      <c r="A676" s="55"/>
    </row>
    <row r="677">
      <c r="A677" s="55"/>
    </row>
    <row r="678">
      <c r="A678" s="55"/>
    </row>
    <row r="679">
      <c r="A679" s="55"/>
    </row>
    <row r="680">
      <c r="A680" s="55"/>
    </row>
    <row r="681">
      <c r="A681" s="55"/>
    </row>
    <row r="682">
      <c r="A682" s="55"/>
    </row>
    <row r="683">
      <c r="A683" s="55"/>
    </row>
    <row r="684">
      <c r="A684" s="55"/>
    </row>
    <row r="685">
      <c r="A685" s="55"/>
    </row>
    <row r="686">
      <c r="A686" s="55"/>
    </row>
    <row r="687">
      <c r="A687" s="55"/>
    </row>
    <row r="688">
      <c r="A688" s="55"/>
    </row>
    <row r="689">
      <c r="A689" s="55"/>
    </row>
    <row r="690">
      <c r="A690" s="55"/>
    </row>
    <row r="691">
      <c r="A691" s="55"/>
    </row>
    <row r="692">
      <c r="A692" s="55"/>
    </row>
    <row r="693">
      <c r="A693" s="55"/>
    </row>
    <row r="694">
      <c r="A694" s="55"/>
    </row>
    <row r="695">
      <c r="A695" s="55"/>
    </row>
    <row r="696">
      <c r="A696" s="55"/>
    </row>
    <row r="697">
      <c r="A697" s="55"/>
    </row>
    <row r="698">
      <c r="A698" s="55"/>
    </row>
    <row r="699">
      <c r="A699" s="55"/>
    </row>
    <row r="700">
      <c r="A700" s="55"/>
    </row>
    <row r="701">
      <c r="A701" s="55"/>
    </row>
    <row r="702">
      <c r="A702" s="55"/>
    </row>
    <row r="703">
      <c r="A703" s="55"/>
    </row>
    <row r="704">
      <c r="A704" s="55"/>
    </row>
    <row r="705">
      <c r="A705" s="55"/>
    </row>
    <row r="706">
      <c r="A706" s="55"/>
    </row>
    <row r="707">
      <c r="A707" s="55"/>
    </row>
    <row r="708">
      <c r="A708" s="55"/>
    </row>
    <row r="709">
      <c r="A709" s="55"/>
    </row>
    <row r="710">
      <c r="A710" s="55"/>
    </row>
    <row r="711">
      <c r="A711" s="55"/>
    </row>
    <row r="712">
      <c r="A712" s="55"/>
    </row>
    <row r="713">
      <c r="A713" s="55"/>
    </row>
    <row r="714">
      <c r="A714" s="55"/>
    </row>
    <row r="715">
      <c r="A715" s="55"/>
    </row>
    <row r="716">
      <c r="A716" s="55"/>
    </row>
    <row r="717">
      <c r="A717" s="55"/>
    </row>
    <row r="718">
      <c r="A718" s="55"/>
    </row>
    <row r="719">
      <c r="A719" s="55"/>
    </row>
    <row r="720">
      <c r="A720" s="55"/>
    </row>
    <row r="721">
      <c r="A721" s="55"/>
    </row>
    <row r="722">
      <c r="A722" s="55"/>
    </row>
    <row r="723">
      <c r="A723" s="55"/>
    </row>
    <row r="724">
      <c r="A724" s="55"/>
    </row>
    <row r="725">
      <c r="A725" s="55"/>
    </row>
    <row r="726">
      <c r="A726" s="55"/>
    </row>
    <row r="727">
      <c r="A727" s="55"/>
    </row>
    <row r="728">
      <c r="A728" s="55"/>
    </row>
    <row r="729">
      <c r="A729" s="55"/>
    </row>
    <row r="730">
      <c r="A730" s="55"/>
    </row>
    <row r="731">
      <c r="A731" s="55"/>
    </row>
    <row r="732">
      <c r="A732" s="55"/>
    </row>
    <row r="733">
      <c r="A733" s="55"/>
    </row>
    <row r="734">
      <c r="A734" s="55"/>
    </row>
    <row r="735">
      <c r="A735" s="55"/>
    </row>
    <row r="736">
      <c r="A736" s="55"/>
    </row>
    <row r="737">
      <c r="A737" s="55"/>
    </row>
    <row r="738">
      <c r="A738" s="55"/>
    </row>
    <row r="739">
      <c r="A739" s="55"/>
    </row>
    <row r="740">
      <c r="A740" s="55"/>
    </row>
    <row r="741">
      <c r="A741" s="55"/>
    </row>
    <row r="742">
      <c r="A742" s="55"/>
    </row>
    <row r="743">
      <c r="A743" s="55"/>
    </row>
    <row r="744">
      <c r="A744" s="55"/>
    </row>
    <row r="745">
      <c r="A745" s="55"/>
    </row>
    <row r="746">
      <c r="A746" s="55"/>
    </row>
    <row r="747">
      <c r="A747" s="55"/>
    </row>
    <row r="748">
      <c r="A748" s="55"/>
    </row>
    <row r="749">
      <c r="A749" s="55"/>
    </row>
    <row r="750">
      <c r="A750" s="55"/>
    </row>
    <row r="751">
      <c r="A751" s="55"/>
    </row>
    <row r="752">
      <c r="A752" s="55"/>
    </row>
    <row r="753">
      <c r="A753" s="55"/>
    </row>
    <row r="754">
      <c r="A754" s="55"/>
    </row>
    <row r="755">
      <c r="A755" s="55"/>
    </row>
    <row r="756">
      <c r="A756" s="55"/>
    </row>
    <row r="757">
      <c r="A757" s="55"/>
    </row>
    <row r="758">
      <c r="A758" s="55"/>
    </row>
    <row r="759">
      <c r="A759" s="55"/>
    </row>
    <row r="760">
      <c r="A760" s="55"/>
    </row>
    <row r="761">
      <c r="A761" s="55"/>
    </row>
    <row r="762">
      <c r="A762" s="55"/>
    </row>
    <row r="763">
      <c r="A763" s="55"/>
    </row>
    <row r="764">
      <c r="A764" s="55"/>
    </row>
    <row r="765">
      <c r="A765" s="55"/>
    </row>
    <row r="766">
      <c r="A766" s="55"/>
    </row>
    <row r="767">
      <c r="A767" s="55"/>
    </row>
    <row r="768">
      <c r="A768" s="55"/>
    </row>
    <row r="769">
      <c r="A769" s="55"/>
    </row>
    <row r="770">
      <c r="A770" s="55"/>
    </row>
    <row r="771">
      <c r="A771" s="55"/>
    </row>
    <row r="772">
      <c r="A772" s="55"/>
    </row>
    <row r="773">
      <c r="A773" s="55"/>
    </row>
    <row r="774">
      <c r="A774" s="55"/>
    </row>
    <row r="775">
      <c r="A775" s="55"/>
    </row>
    <row r="776">
      <c r="A776" s="55"/>
    </row>
    <row r="777">
      <c r="A777" s="55"/>
    </row>
    <row r="778">
      <c r="A778" s="55"/>
    </row>
    <row r="779">
      <c r="A779" s="55"/>
    </row>
    <row r="780">
      <c r="A780" s="55"/>
    </row>
    <row r="781">
      <c r="A781" s="55"/>
    </row>
    <row r="782">
      <c r="A782" s="55"/>
    </row>
    <row r="783">
      <c r="A783" s="55"/>
    </row>
    <row r="784">
      <c r="A784" s="55"/>
    </row>
    <row r="785">
      <c r="A785" s="55"/>
    </row>
    <row r="786">
      <c r="A786" s="55"/>
    </row>
    <row r="787">
      <c r="A787" s="55"/>
    </row>
    <row r="788">
      <c r="A788" s="55"/>
    </row>
    <row r="789">
      <c r="A789" s="55"/>
    </row>
    <row r="790">
      <c r="A790" s="55"/>
    </row>
    <row r="791">
      <c r="A791" s="55"/>
    </row>
    <row r="792">
      <c r="A792" s="55"/>
    </row>
    <row r="793">
      <c r="A793" s="55"/>
    </row>
    <row r="794">
      <c r="A794" s="55"/>
    </row>
    <row r="795">
      <c r="A795" s="55"/>
    </row>
    <row r="796">
      <c r="A796" s="55"/>
    </row>
    <row r="797">
      <c r="A797" s="55"/>
    </row>
    <row r="798">
      <c r="A798" s="55"/>
    </row>
    <row r="799">
      <c r="A799" s="55"/>
    </row>
    <row r="800">
      <c r="A800" s="55"/>
    </row>
    <row r="801">
      <c r="A801" s="55"/>
    </row>
    <row r="802">
      <c r="A802" s="55"/>
    </row>
    <row r="803">
      <c r="A803" s="55"/>
    </row>
    <row r="804">
      <c r="A804" s="55"/>
    </row>
    <row r="805">
      <c r="A805" s="55"/>
    </row>
    <row r="806">
      <c r="A806" s="55"/>
    </row>
    <row r="807">
      <c r="A807" s="55"/>
    </row>
    <row r="808">
      <c r="A808" s="55"/>
    </row>
    <row r="809">
      <c r="A809" s="55"/>
    </row>
    <row r="810">
      <c r="A810" s="55"/>
    </row>
    <row r="811">
      <c r="A811" s="55"/>
    </row>
    <row r="812">
      <c r="A812" s="55"/>
    </row>
    <row r="813">
      <c r="A813" s="55"/>
    </row>
    <row r="814">
      <c r="A814" s="55"/>
    </row>
    <row r="815">
      <c r="A815" s="55"/>
    </row>
    <row r="816">
      <c r="A816" s="55"/>
    </row>
    <row r="817">
      <c r="A817" s="55"/>
    </row>
    <row r="818">
      <c r="A818" s="55"/>
    </row>
    <row r="819">
      <c r="A819" s="55"/>
    </row>
    <row r="820">
      <c r="A820" s="55"/>
    </row>
    <row r="821">
      <c r="A821" s="55"/>
    </row>
    <row r="822">
      <c r="A822" s="55"/>
    </row>
    <row r="823">
      <c r="A823" s="55"/>
    </row>
    <row r="824">
      <c r="A824" s="55"/>
    </row>
    <row r="825">
      <c r="A825" s="55"/>
    </row>
    <row r="826">
      <c r="A826" s="55"/>
    </row>
    <row r="827">
      <c r="A827" s="55"/>
    </row>
    <row r="828">
      <c r="A828" s="55"/>
    </row>
    <row r="829">
      <c r="A829" s="55"/>
    </row>
    <row r="830">
      <c r="A830" s="55"/>
    </row>
    <row r="831">
      <c r="A831" s="55"/>
    </row>
    <row r="832">
      <c r="A832" s="55"/>
    </row>
    <row r="833">
      <c r="A833" s="55"/>
    </row>
    <row r="834">
      <c r="A834" s="55"/>
    </row>
    <row r="835">
      <c r="A835" s="55"/>
    </row>
    <row r="836">
      <c r="A836" s="55"/>
    </row>
    <row r="837">
      <c r="A837" s="55"/>
    </row>
    <row r="838">
      <c r="A838" s="55"/>
    </row>
    <row r="839">
      <c r="A839" s="55"/>
    </row>
    <row r="840">
      <c r="A840" s="55"/>
    </row>
    <row r="841">
      <c r="A841" s="55"/>
    </row>
    <row r="842">
      <c r="A842" s="55"/>
    </row>
    <row r="843">
      <c r="A843" s="55"/>
    </row>
    <row r="844">
      <c r="A844" s="55"/>
    </row>
    <row r="845">
      <c r="A845" s="55"/>
    </row>
    <row r="846">
      <c r="A846" s="55"/>
    </row>
    <row r="847">
      <c r="A847" s="55"/>
    </row>
    <row r="848">
      <c r="A848" s="55"/>
    </row>
    <row r="849">
      <c r="A849" s="55"/>
    </row>
    <row r="850">
      <c r="A850" s="55"/>
    </row>
    <row r="851">
      <c r="A851" s="55"/>
    </row>
    <row r="852">
      <c r="A852" s="55"/>
    </row>
    <row r="853">
      <c r="A853" s="55"/>
    </row>
    <row r="854">
      <c r="A854" s="55"/>
    </row>
    <row r="855">
      <c r="A855" s="55"/>
    </row>
    <row r="856">
      <c r="A856" s="55"/>
    </row>
    <row r="857">
      <c r="A857" s="55"/>
    </row>
    <row r="858">
      <c r="A858" s="55"/>
    </row>
    <row r="859">
      <c r="A859" s="55"/>
    </row>
    <row r="860">
      <c r="A860" s="55"/>
    </row>
    <row r="861">
      <c r="A861" s="55"/>
    </row>
    <row r="862">
      <c r="A862" s="55"/>
    </row>
    <row r="863">
      <c r="A863" s="55"/>
    </row>
    <row r="864">
      <c r="A864" s="55"/>
    </row>
    <row r="865">
      <c r="A865" s="55"/>
    </row>
    <row r="866">
      <c r="A866" s="55"/>
    </row>
    <row r="867">
      <c r="A867" s="55"/>
    </row>
    <row r="868">
      <c r="A868" s="55"/>
    </row>
    <row r="869">
      <c r="A869" s="55"/>
    </row>
    <row r="870">
      <c r="A870" s="55"/>
    </row>
    <row r="871">
      <c r="A871" s="55"/>
    </row>
    <row r="872">
      <c r="A872" s="55"/>
    </row>
    <row r="873">
      <c r="A873" s="55"/>
    </row>
    <row r="874">
      <c r="A874" s="55"/>
    </row>
    <row r="875">
      <c r="A875" s="55"/>
    </row>
    <row r="876">
      <c r="A876" s="55"/>
    </row>
    <row r="877">
      <c r="A877" s="55"/>
    </row>
    <row r="878">
      <c r="A878" s="55"/>
    </row>
    <row r="879">
      <c r="A879" s="55"/>
    </row>
    <row r="880">
      <c r="A880" s="55"/>
    </row>
    <row r="881">
      <c r="A881" s="55"/>
    </row>
    <row r="882">
      <c r="A882" s="55"/>
    </row>
    <row r="883">
      <c r="A883" s="55"/>
    </row>
    <row r="884">
      <c r="A884" s="55"/>
    </row>
    <row r="885">
      <c r="A885" s="55"/>
    </row>
    <row r="886">
      <c r="A886" s="55"/>
    </row>
    <row r="887">
      <c r="A887" s="55"/>
    </row>
    <row r="888">
      <c r="A888" s="55"/>
    </row>
    <row r="889">
      <c r="A889" s="55"/>
    </row>
    <row r="890">
      <c r="A890" s="55"/>
    </row>
    <row r="891">
      <c r="A891" s="55"/>
    </row>
    <row r="892">
      <c r="A892" s="55"/>
    </row>
    <row r="893">
      <c r="A893" s="55"/>
    </row>
    <row r="894">
      <c r="A894" s="55"/>
    </row>
    <row r="895">
      <c r="A895" s="55"/>
    </row>
    <row r="896">
      <c r="A896" s="55"/>
    </row>
    <row r="897">
      <c r="A897" s="55"/>
    </row>
    <row r="898">
      <c r="A898" s="55"/>
    </row>
    <row r="899">
      <c r="A899" s="55"/>
    </row>
    <row r="900">
      <c r="A900" s="55"/>
    </row>
    <row r="901">
      <c r="A901" s="55"/>
    </row>
    <row r="902">
      <c r="A902" s="55"/>
    </row>
    <row r="903">
      <c r="A903" s="55"/>
    </row>
    <row r="904">
      <c r="A904" s="55"/>
    </row>
    <row r="905">
      <c r="A905" s="55"/>
    </row>
    <row r="906">
      <c r="A906" s="55"/>
    </row>
    <row r="907">
      <c r="A907" s="55"/>
    </row>
    <row r="908">
      <c r="A908" s="55"/>
    </row>
    <row r="909">
      <c r="A909" s="55"/>
    </row>
    <row r="910">
      <c r="A910" s="55"/>
    </row>
    <row r="911">
      <c r="A911" s="55"/>
    </row>
    <row r="912">
      <c r="A912" s="55"/>
    </row>
    <row r="913">
      <c r="A913" s="55"/>
    </row>
    <row r="914">
      <c r="A914" s="55"/>
    </row>
    <row r="915">
      <c r="A915" s="55"/>
    </row>
    <row r="916">
      <c r="A916" s="55"/>
    </row>
    <row r="917">
      <c r="A917" s="55"/>
    </row>
    <row r="918">
      <c r="A918" s="55"/>
    </row>
    <row r="919">
      <c r="A919" s="55"/>
    </row>
    <row r="920">
      <c r="A920" s="55"/>
    </row>
    <row r="921">
      <c r="A921" s="55"/>
    </row>
    <row r="922">
      <c r="A922" s="55"/>
    </row>
    <row r="923">
      <c r="A923" s="55"/>
    </row>
    <row r="924">
      <c r="A924" s="55"/>
    </row>
    <row r="925">
      <c r="A925" s="55"/>
    </row>
    <row r="926">
      <c r="A926" s="55"/>
    </row>
    <row r="927">
      <c r="A927" s="55"/>
    </row>
    <row r="928">
      <c r="A928" s="55"/>
    </row>
    <row r="929">
      <c r="A929" s="55"/>
    </row>
    <row r="930">
      <c r="A930" s="55"/>
    </row>
    <row r="931">
      <c r="A931" s="55"/>
    </row>
    <row r="932">
      <c r="A932" s="55"/>
    </row>
    <row r="933">
      <c r="A933" s="55"/>
    </row>
    <row r="934">
      <c r="A934" s="55"/>
    </row>
    <row r="935">
      <c r="A935" s="55"/>
    </row>
    <row r="936">
      <c r="A936" s="55"/>
    </row>
    <row r="937">
      <c r="A937" s="55"/>
    </row>
    <row r="938">
      <c r="A938" s="55"/>
    </row>
    <row r="939">
      <c r="A939" s="55"/>
    </row>
    <row r="940">
      <c r="A940" s="55"/>
    </row>
    <row r="941">
      <c r="A941" s="55"/>
    </row>
    <row r="942">
      <c r="A942" s="55"/>
    </row>
    <row r="943">
      <c r="A943" s="55"/>
    </row>
    <row r="944">
      <c r="A944" s="55"/>
    </row>
    <row r="945">
      <c r="A945" s="55"/>
    </row>
    <row r="946">
      <c r="A946" s="55"/>
    </row>
    <row r="947">
      <c r="A947" s="55"/>
    </row>
    <row r="948">
      <c r="A948" s="55"/>
    </row>
    <row r="949">
      <c r="A949" s="55"/>
    </row>
    <row r="950">
      <c r="A950" s="55"/>
    </row>
    <row r="951">
      <c r="A951" s="55"/>
    </row>
    <row r="952">
      <c r="A952" s="55"/>
    </row>
    <row r="953">
      <c r="A953" s="55"/>
    </row>
    <row r="954">
      <c r="A954" s="55"/>
    </row>
    <row r="955">
      <c r="A955" s="55"/>
    </row>
    <row r="956">
      <c r="A956" s="55"/>
    </row>
    <row r="957">
      <c r="A957" s="55"/>
    </row>
    <row r="958">
      <c r="A958" s="55"/>
    </row>
    <row r="959">
      <c r="A959" s="55"/>
    </row>
    <row r="960">
      <c r="A960" s="55"/>
    </row>
    <row r="961">
      <c r="A961" s="55"/>
    </row>
    <row r="962">
      <c r="A962" s="55"/>
    </row>
    <row r="963">
      <c r="A963" s="55"/>
    </row>
    <row r="964">
      <c r="A964" s="55"/>
    </row>
    <row r="965">
      <c r="A965" s="55"/>
    </row>
    <row r="966">
      <c r="A966" s="55"/>
    </row>
    <row r="967">
      <c r="A967" s="55"/>
    </row>
    <row r="968">
      <c r="A968" s="55"/>
    </row>
    <row r="969">
      <c r="A969" s="55"/>
    </row>
    <row r="970">
      <c r="A970" s="55"/>
    </row>
    <row r="971">
      <c r="A971" s="55"/>
    </row>
    <row r="972">
      <c r="A972" s="55"/>
    </row>
    <row r="973">
      <c r="A973" s="55"/>
    </row>
    <row r="974">
      <c r="A974" s="55"/>
    </row>
    <row r="975">
      <c r="A975" s="55"/>
    </row>
    <row r="976">
      <c r="A976" s="55"/>
    </row>
    <row r="977">
      <c r="A977" s="55"/>
    </row>
    <row r="978">
      <c r="A978" s="55"/>
    </row>
    <row r="979">
      <c r="A979" s="55"/>
    </row>
    <row r="980">
      <c r="A980" s="55"/>
    </row>
    <row r="981">
      <c r="A981" s="55"/>
    </row>
    <row r="982">
      <c r="A982" s="55"/>
    </row>
    <row r="983">
      <c r="A983" s="55"/>
    </row>
    <row r="984">
      <c r="A984" s="55"/>
    </row>
    <row r="985">
      <c r="A985" s="55"/>
    </row>
    <row r="986">
      <c r="A986" s="55"/>
    </row>
    <row r="987">
      <c r="A987" s="55"/>
    </row>
    <row r="988">
      <c r="A988" s="55"/>
    </row>
    <row r="989">
      <c r="A989" s="55"/>
    </row>
    <row r="990">
      <c r="A990" s="55"/>
    </row>
    <row r="991">
      <c r="A991" s="55"/>
    </row>
    <row r="992">
      <c r="A992" s="55"/>
    </row>
    <row r="993">
      <c r="A993" s="55"/>
    </row>
    <row r="994">
      <c r="A994" s="55"/>
    </row>
    <row r="995">
      <c r="A995" s="55"/>
    </row>
    <row r="996">
      <c r="A996" s="55"/>
    </row>
    <row r="997">
      <c r="A997" s="55"/>
    </row>
    <row r="998">
      <c r="A998" s="55"/>
    </row>
    <row r="999">
      <c r="A999" s="55"/>
    </row>
    <row r="1000">
      <c r="A1000" s="55"/>
    </row>
  </sheetData>
  <mergeCells count="1">
    <mergeCell ref="A1:F1"/>
  </mergeCells>
  <printOptions/>
  <pageMargins bottom="0.75" footer="0.0" header="0.0" left="0.7" right="0.7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1.22" defaultRowHeight="15.0"/>
  <cols>
    <col customWidth="1" min="1" max="1" width="72.0"/>
    <col customWidth="1" min="2" max="2" width="10.56"/>
    <col customWidth="1" min="3" max="3" width="15.22"/>
    <col customWidth="1" min="4" max="4" width="13.67"/>
    <col customWidth="1" min="5" max="5" width="12.67"/>
    <col customWidth="1" min="6" max="10" width="13.67"/>
    <col customWidth="1" min="11" max="26" width="10.56"/>
  </cols>
  <sheetData>
    <row r="1"/>
    <row r="2"/>
    <row r="3">
      <c r="A3" s="19" t="s">
        <v>40</v>
      </c>
      <c r="B3" s="20" t="s">
        <v>41</v>
      </c>
      <c r="C3" s="20" t="s">
        <v>5</v>
      </c>
      <c r="D3" s="20" t="s">
        <v>7</v>
      </c>
      <c r="E3" s="21" t="s">
        <v>9</v>
      </c>
      <c r="F3" s="22"/>
      <c r="G3" s="20" t="s">
        <v>13</v>
      </c>
      <c r="H3" s="20" t="s">
        <v>14</v>
      </c>
      <c r="I3" s="21" t="s">
        <v>15</v>
      </c>
      <c r="J3" s="22"/>
    </row>
    <row r="4">
      <c r="A4" s="23"/>
      <c r="B4" s="23"/>
      <c r="C4" s="23"/>
      <c r="D4" s="23"/>
      <c r="E4" s="24" t="s">
        <v>42</v>
      </c>
      <c r="F4" s="24" t="s">
        <v>43</v>
      </c>
      <c r="G4" s="23"/>
      <c r="H4" s="23"/>
      <c r="I4" s="24" t="s">
        <v>16</v>
      </c>
      <c r="J4" s="24" t="s">
        <v>18</v>
      </c>
    </row>
    <row r="5" ht="42.0" customHeight="1">
      <c r="A5" s="25" t="s">
        <v>44</v>
      </c>
      <c r="B5" s="26" t="s">
        <v>45</v>
      </c>
      <c r="C5" s="63">
        <f>IF('Activités par prestation'!C5="X",'Coût activité profession'!$H4,0)</f>
        <v>1.587411364</v>
      </c>
      <c r="D5" s="63">
        <f>IF('Activités par prestation'!D5="X",'Coût activité profession'!$H4,0)</f>
        <v>1.587411364</v>
      </c>
      <c r="E5" s="63">
        <f>IF('Activités par prestation'!E5="X",'Coût activité profession'!$H4,0)</f>
        <v>1.587411364</v>
      </c>
      <c r="F5" s="63">
        <f>IF('Activités par prestation'!F5="X",'Coût activité profession'!$H4,0)</f>
        <v>1.587411364</v>
      </c>
      <c r="G5" s="63">
        <f>IF('Activités par prestation'!G5="X",'Coût activité profession'!$H4,0)</f>
        <v>1.587411364</v>
      </c>
      <c r="H5" s="63">
        <f>IF('Activités par prestation'!H5="X",'Coût activité profession'!$H4,0)</f>
        <v>1.587411364</v>
      </c>
      <c r="I5" s="63">
        <f>IF('Activités par prestation'!I5="X",'Coût activité profession'!$H4,0)</f>
        <v>1.587411364</v>
      </c>
      <c r="J5" s="63">
        <f>IF('Activités par prestation'!J5="X",'Coût activité profession'!$H4,0)</f>
        <v>1.587411364</v>
      </c>
    </row>
    <row r="6" ht="42.0" customHeight="1">
      <c r="A6" s="29" t="s">
        <v>47</v>
      </c>
      <c r="B6" s="30" t="s">
        <v>45</v>
      </c>
      <c r="C6" s="63">
        <f>IF('Activités par prestation'!C6="X",'Coût activité profession'!$H5,0)</f>
        <v>1.587411364</v>
      </c>
      <c r="D6" s="63">
        <f>IF('Activités par prestation'!D6="X",'Coût activité profession'!$H5,0)</f>
        <v>1.587411364</v>
      </c>
      <c r="E6" s="63">
        <f>IF('Activités par prestation'!E6="X",'Coût activité profession'!$H5,0)</f>
        <v>1.587411364</v>
      </c>
      <c r="F6" s="63">
        <f>IF('Activités par prestation'!F6="X",'Coût activité profession'!$H5,0)</f>
        <v>1.587411364</v>
      </c>
      <c r="G6" s="63">
        <f>IF('Activités par prestation'!G6="X",'Coût activité profession'!$H5,0)</f>
        <v>1.587411364</v>
      </c>
      <c r="H6" s="63">
        <f>IF('Activités par prestation'!H6="X",'Coût activité profession'!$H5,0)</f>
        <v>1.587411364</v>
      </c>
      <c r="I6" s="63">
        <f>IF('Activités par prestation'!I6="X",'Coût activité profession'!$H5,0)</f>
        <v>1.587411364</v>
      </c>
      <c r="J6" s="63">
        <f>IF('Activités par prestation'!J6="X",'Coût activité profession'!$H5,0)</f>
        <v>1.587411364</v>
      </c>
    </row>
    <row r="7" ht="42.0" customHeight="1">
      <c r="A7" s="29" t="s">
        <v>48</v>
      </c>
      <c r="B7" s="30" t="s">
        <v>49</v>
      </c>
      <c r="C7" s="63">
        <f>IF('Activités par prestation'!C7="X",'Coût activité profession'!$H6,0)</f>
        <v>8.213113338</v>
      </c>
      <c r="D7" s="63">
        <f>IF('Activités par prestation'!D7="X",'Coût activité profession'!$H6,0)</f>
        <v>0</v>
      </c>
      <c r="E7" s="63">
        <f>IF('Activités par prestation'!E7="X",'Coût activité profession'!$H6,0)</f>
        <v>0</v>
      </c>
      <c r="F7" s="63">
        <f>IF('Activités par prestation'!F7="X",'Coût activité profession'!$H6,0)</f>
        <v>0</v>
      </c>
      <c r="G7" s="63">
        <f>IF('Activités par prestation'!G7="X",'Coût activité profession'!$H6,0)</f>
        <v>0</v>
      </c>
      <c r="H7" s="63">
        <f>IF('Activités par prestation'!H7="X",'Coût activité profession'!$H6,0)</f>
        <v>0</v>
      </c>
      <c r="I7" s="63">
        <f>IF('Activités par prestation'!I7="X",'Coût activité profession'!$H6,0)</f>
        <v>0</v>
      </c>
      <c r="J7" s="63">
        <f>IF('Activités par prestation'!J7="X",'Coût activité profession'!$H6,0)</f>
        <v>0</v>
      </c>
    </row>
    <row r="8" ht="42.0" customHeight="1">
      <c r="A8" s="29" t="s">
        <v>50</v>
      </c>
      <c r="B8" s="30" t="s">
        <v>49</v>
      </c>
      <c r="C8" s="63">
        <f>IF('Activités par prestation'!C8="X",'Coût activité profession'!$H7,0)</f>
        <v>1.587411364</v>
      </c>
      <c r="D8" s="63">
        <f>IF('Activités par prestation'!D8="X",'Coût activité profession'!$H7,0)</f>
        <v>0</v>
      </c>
      <c r="E8" s="63">
        <f>IF('Activités par prestation'!E8="X",'Coût activité profession'!$H7,0)</f>
        <v>0</v>
      </c>
      <c r="F8" s="63">
        <f>IF('Activités par prestation'!F8="X",'Coût activité profession'!$H7,0)</f>
        <v>0</v>
      </c>
      <c r="G8" s="63">
        <f>IF('Activités par prestation'!G8="X",'Coût activité profession'!$H7,0)</f>
        <v>0</v>
      </c>
      <c r="H8" s="63">
        <f>IF('Activités par prestation'!H8="X",'Coût activité profession'!$H7,0)</f>
        <v>0</v>
      </c>
      <c r="I8" s="63">
        <f>IF('Activités par prestation'!I8="X",'Coût activité profession'!$H7,0)</f>
        <v>0</v>
      </c>
      <c r="J8" s="63">
        <f>IF('Activités par prestation'!J8="X",'Coût activité profession'!$H7,0)</f>
        <v>0</v>
      </c>
    </row>
    <row r="9" ht="42.0" customHeight="1">
      <c r="A9" s="29" t="s">
        <v>51</v>
      </c>
      <c r="B9" s="30" t="s">
        <v>49</v>
      </c>
      <c r="C9" s="63">
        <f>IF('Activités par prestation'!C9="X",'Coût activité profession'!$H8,0)</f>
        <v>0</v>
      </c>
      <c r="D9" s="63">
        <f>IF('Activités par prestation'!D9="X",'Coût activité profession'!$H8,0)</f>
        <v>16.42622668</v>
      </c>
      <c r="E9" s="63">
        <f>IF('Activités par prestation'!E9="X",'Coût activité profession'!$H8,0)</f>
        <v>16.42622668</v>
      </c>
      <c r="F9" s="63">
        <f>IF('Activités par prestation'!F9="X",'Coût activité profession'!$H8,0)</f>
        <v>16.42622668</v>
      </c>
      <c r="G9" s="63">
        <f>IF('Activités par prestation'!G9="X",'Coût activité profession'!$H8,0)</f>
        <v>16.42622668</v>
      </c>
      <c r="H9" s="63">
        <f>IF('Activités par prestation'!H9="X",'Coût activité profession'!$H8,0)</f>
        <v>16.42622668</v>
      </c>
      <c r="I9" s="63">
        <f>IF('Activités par prestation'!I9="X",'Coût activité profession'!$H8,0)</f>
        <v>16.42622668</v>
      </c>
      <c r="J9" s="63">
        <f>IF('Activités par prestation'!J9="X",'Coût activité profession'!$H8,0)</f>
        <v>16.42622668</v>
      </c>
    </row>
    <row r="10" ht="42.0" customHeight="1">
      <c r="A10" s="29" t="s">
        <v>52</v>
      </c>
      <c r="B10" s="30" t="s">
        <v>49</v>
      </c>
      <c r="C10" s="63">
        <f>IF('Activités par prestation'!C10="X",'Coût activité profession'!$H9,0)</f>
        <v>0</v>
      </c>
      <c r="D10" s="63">
        <f>IF('Activités par prestation'!D10="X",'Coût activité profession'!$H9,0)</f>
        <v>32.85245335</v>
      </c>
      <c r="E10" s="63">
        <f>IF('Activités par prestation'!E10="X",'Coût activité profession'!$H9,0)</f>
        <v>32.85245335</v>
      </c>
      <c r="F10" s="63">
        <f>IF('Activités par prestation'!F10="X",'Coût activité profession'!$H9,0)</f>
        <v>32.85245335</v>
      </c>
      <c r="G10" s="63">
        <f>IF('Activités par prestation'!G10="X",'Coût activité profession'!$H9,0)</f>
        <v>32.85245335</v>
      </c>
      <c r="H10" s="63">
        <f>IF('Activités par prestation'!H10="X",'Coût activité profession'!$H9,0)</f>
        <v>32.85245335</v>
      </c>
      <c r="I10" s="63">
        <f>IF('Activités par prestation'!I10="X",'Coût activité profession'!$H9,0)</f>
        <v>32.85245335</v>
      </c>
      <c r="J10" s="63">
        <f>IF('Activités par prestation'!J10="X",'Coût activité profession'!$H9,0)</f>
        <v>32.85245335</v>
      </c>
    </row>
    <row r="11" ht="42.0" customHeight="1">
      <c r="A11" s="29" t="s">
        <v>53</v>
      </c>
      <c r="B11" s="30" t="s">
        <v>49</v>
      </c>
      <c r="C11" s="63">
        <f>IF('Activités par prestation'!C11="X",'Coût activité profession'!$H10,0)</f>
        <v>0</v>
      </c>
      <c r="D11" s="63">
        <f>IF('Activités par prestation'!D11="X",'Coût activité profession'!$H10,0)</f>
        <v>25.083675</v>
      </c>
      <c r="E11" s="63">
        <f>IF('Activités par prestation'!E11="X",'Coût activité profession'!$H10,0)</f>
        <v>0</v>
      </c>
      <c r="F11" s="63">
        <f>IF('Activités par prestation'!F11="X",'Coût activité profession'!$H10,0)</f>
        <v>0</v>
      </c>
      <c r="G11" s="63">
        <f>IF('Activités par prestation'!G11="X",'Coût activité profession'!$H10,0)</f>
        <v>0</v>
      </c>
      <c r="H11" s="63">
        <f>IF('Activités par prestation'!H11="X",'Coût activité profession'!$H10,0)</f>
        <v>0</v>
      </c>
      <c r="I11" s="63">
        <f>IF('Activités par prestation'!I11="X",'Coût activité profession'!$H10,0)</f>
        <v>0</v>
      </c>
      <c r="J11" s="63">
        <f>IF('Activités par prestation'!J11="X",'Coût activité profession'!$H10,0)</f>
        <v>0</v>
      </c>
    </row>
    <row r="12" ht="42.0" customHeight="1">
      <c r="A12" s="29" t="s">
        <v>54</v>
      </c>
      <c r="B12" s="30" t="s">
        <v>55</v>
      </c>
      <c r="C12" s="63">
        <f>IF('Activités par prestation'!C12="X",'Coût activité profession'!$H11,0)</f>
        <v>0</v>
      </c>
      <c r="D12" s="63">
        <f>IF('Activités par prestation'!D12="X",'Coût activité profession'!$H11,0)</f>
        <v>0</v>
      </c>
      <c r="E12" s="63">
        <f>IF('Activités par prestation'!E12="X",'Coût activité profession'!$H11,0)</f>
        <v>0</v>
      </c>
      <c r="F12" s="63">
        <f>IF('Activités par prestation'!F12="X",'Coût activité profession'!$H11,0)</f>
        <v>172.7771135</v>
      </c>
      <c r="G12" s="63">
        <f>IF('Activités par prestation'!G12="X",'Coût activité profession'!$H11,0)</f>
        <v>172.7771135</v>
      </c>
      <c r="H12" s="63">
        <f>IF('Activités par prestation'!H12="X",'Coût activité profession'!$H11,0)</f>
        <v>172.7771135</v>
      </c>
      <c r="I12" s="63">
        <f>IF('Activités par prestation'!I12="X",'Coût activité profession'!$H11,0)</f>
        <v>0</v>
      </c>
      <c r="J12" s="63">
        <f>IF('Activités par prestation'!J12="X",'Coût activité profession'!$H11,0)</f>
        <v>172.7771135</v>
      </c>
    </row>
    <row r="13" ht="42.0" customHeight="1">
      <c r="A13" s="29" t="s">
        <v>56</v>
      </c>
      <c r="B13" s="30" t="s">
        <v>55</v>
      </c>
      <c r="C13" s="63">
        <f>IF('Activités par prestation'!C13="X",'Coût activité profession'!$H12,0)</f>
        <v>0</v>
      </c>
      <c r="D13" s="63">
        <f>IF('Activités par prestation'!D13="X",'Coût activité profession'!$H12,0)</f>
        <v>9.800524702</v>
      </c>
      <c r="E13" s="63">
        <f>IF('Activités par prestation'!E13="X",'Coût activité profession'!$H12,0)</f>
        <v>0</v>
      </c>
      <c r="F13" s="63">
        <f>IF('Activités par prestation'!F13="X",'Coût activité profession'!$H12,0)</f>
        <v>9.800524702</v>
      </c>
      <c r="G13" s="63">
        <f>IF('Activités par prestation'!G13="X",'Coût activité profession'!$H12,0)</f>
        <v>9.800524702</v>
      </c>
      <c r="H13" s="63">
        <f>IF('Activités par prestation'!H13="X",'Coût activité profession'!$H12,0)</f>
        <v>9.800524702</v>
      </c>
      <c r="I13" s="63">
        <f>IF('Activités par prestation'!I13="X",'Coût activité profession'!$H12,0)</f>
        <v>0</v>
      </c>
      <c r="J13" s="63">
        <f>IF('Activités par prestation'!J13="X",'Coût activité profession'!$H12,0)</f>
        <v>9.800524702</v>
      </c>
    </row>
    <row r="14" ht="42.0" customHeight="1">
      <c r="A14" s="29" t="s">
        <v>57</v>
      </c>
      <c r="B14" s="30" t="s">
        <v>58</v>
      </c>
      <c r="C14" s="63">
        <f>IF('Activités par prestation'!C14="X",'Coût activité profession'!$H13,0)</f>
        <v>0</v>
      </c>
      <c r="D14" s="63">
        <f>IF('Activités par prestation'!D14="X",'Coût activité profession'!$H13,0)</f>
        <v>8.213113338</v>
      </c>
      <c r="E14" s="63">
        <f>IF('Activités par prestation'!E14="X",'Coût activité profession'!$H13,0)</f>
        <v>0</v>
      </c>
      <c r="F14" s="63">
        <f>IF('Activités par prestation'!F14="X",'Coût activité profession'!$H13,0)</f>
        <v>8.213113338</v>
      </c>
      <c r="G14" s="63">
        <f>IF('Activités par prestation'!G14="X",'Coût activité profession'!$H13,0)</f>
        <v>8.213113338</v>
      </c>
      <c r="H14" s="63">
        <f>IF('Activités par prestation'!H14="X",'Coût activité profession'!$H13,0)</f>
        <v>8.213113338</v>
      </c>
      <c r="I14" s="63">
        <f>IF('Activités par prestation'!I14="X",'Coût activité profession'!$H13,0)</f>
        <v>0</v>
      </c>
      <c r="J14" s="63">
        <f>IF('Activités par prestation'!J14="X",'Coût activité profession'!$H13,0)</f>
        <v>0</v>
      </c>
    </row>
    <row r="15" ht="42.0" customHeight="1">
      <c r="A15" s="29" t="s">
        <v>59</v>
      </c>
      <c r="B15" s="30" t="s">
        <v>49</v>
      </c>
      <c r="C15" s="63">
        <f>IF('Activités par prestation'!C15="X",'Coût activité profession'!$H14,0)</f>
        <v>0</v>
      </c>
      <c r="D15" s="63">
        <f>IF('Activités par prestation'!D15="X",'Coût activité profession'!$H14,0)</f>
        <v>24.63934001</v>
      </c>
      <c r="E15" s="63">
        <f>IF('Activités par prestation'!E15="X",'Coût activité profession'!$H14,0)</f>
        <v>0</v>
      </c>
      <c r="F15" s="63">
        <f>IF('Activités par prestation'!F15="X",'Coût activité profession'!$H14,0)</f>
        <v>24.63934001</v>
      </c>
      <c r="G15" s="63">
        <f>IF('Activités par prestation'!G15="X",'Coût activité profession'!$H14,0)</f>
        <v>24.63934001</v>
      </c>
      <c r="H15" s="63">
        <f>IF('Activités par prestation'!H15="X",'Coût activité profession'!$H14,0)</f>
        <v>24.63934001</v>
      </c>
      <c r="I15" s="63">
        <f>IF('Activités par prestation'!I15="X",'Coût activité profession'!$H14,0)</f>
        <v>0</v>
      </c>
      <c r="J15" s="63">
        <f>IF('Activités par prestation'!J15="X",'Coût activité profession'!$H14,0)</f>
        <v>0</v>
      </c>
    </row>
    <row r="16" ht="42.0" customHeight="1">
      <c r="A16" s="29" t="s">
        <v>60</v>
      </c>
      <c r="B16" s="30" t="s">
        <v>45</v>
      </c>
      <c r="C16" s="63">
        <f>IF('Activités par prestation'!C16="X",'Coût activité profession'!$H15,0)</f>
        <v>0</v>
      </c>
      <c r="D16" s="63">
        <f>IF('Activités par prestation'!D16="X",'Coût activité profession'!$H15,0)</f>
        <v>6.349645457</v>
      </c>
      <c r="E16" s="63">
        <f>IF('Activités par prestation'!E16="X",'Coût activité profession'!$H15,0)</f>
        <v>0</v>
      </c>
      <c r="F16" s="63">
        <f>IF('Activités par prestation'!F16="X",'Coût activité profession'!$H15,0)</f>
        <v>6.349645457</v>
      </c>
      <c r="G16" s="63">
        <f>IF('Activités par prestation'!G16="X",'Coût activité profession'!$H15,0)</f>
        <v>6.349645457</v>
      </c>
      <c r="H16" s="63">
        <f>IF('Activités par prestation'!H16="X",'Coût activité profession'!$H15,0)</f>
        <v>6.349645457</v>
      </c>
      <c r="I16" s="63">
        <f>IF('Activités par prestation'!I16="X",'Coût activité profession'!$H15,0)</f>
        <v>0</v>
      </c>
      <c r="J16" s="63">
        <f>IF('Activités par prestation'!J16="X",'Coût activité profession'!$H15,0)</f>
        <v>0</v>
      </c>
    </row>
    <row r="17" ht="42.0" customHeight="1">
      <c r="A17" s="29" t="s">
        <v>61</v>
      </c>
      <c r="B17" s="30" t="s">
        <v>45</v>
      </c>
      <c r="C17" s="63">
        <f>IF('Activités par prestation'!C17="X",'Coût activité profession'!$H16,0)</f>
        <v>0</v>
      </c>
      <c r="D17" s="63">
        <f>IF('Activités par prestation'!D17="X",'Coût activité profession'!$H16,0)</f>
        <v>34.1638082</v>
      </c>
      <c r="E17" s="63">
        <f>IF('Activités par prestation'!E17="X",'Coût activité profession'!$H16,0)</f>
        <v>0</v>
      </c>
      <c r="F17" s="63">
        <f>IF('Activités par prestation'!F17="X",'Coût activité profession'!$H16,0)</f>
        <v>34.1638082</v>
      </c>
      <c r="G17" s="63">
        <f>IF('Activités par prestation'!G17="X",'Coût activité profession'!$H16,0)</f>
        <v>34.1638082</v>
      </c>
      <c r="H17" s="63">
        <f>IF('Activités par prestation'!H17="X",'Coût activité profession'!$H16,0)</f>
        <v>34.1638082</v>
      </c>
      <c r="I17" s="63">
        <f>IF('Activités par prestation'!I17="X",'Coût activité profession'!$H16,0)</f>
        <v>0</v>
      </c>
      <c r="J17" s="63">
        <f>IF('Activités par prestation'!J17="X",'Coût activité profession'!$H16,0)</f>
        <v>34.1638082</v>
      </c>
    </row>
    <row r="18" ht="42.0" customHeight="1">
      <c r="A18" s="29" t="s">
        <v>62</v>
      </c>
      <c r="B18" s="30" t="s">
        <v>58</v>
      </c>
      <c r="C18" s="63">
        <f>IF('Activités par prestation'!C18="X",'Coût activité profession'!$H17,0)</f>
        <v>0</v>
      </c>
      <c r="D18" s="63">
        <f>IF('Activités par prestation'!D18="X",'Coût activité profession'!$H17,0)</f>
        <v>0</v>
      </c>
      <c r="E18" s="63">
        <f>IF('Activités par prestation'!E18="X",'Coût activité profession'!$H17,0)</f>
        <v>0</v>
      </c>
      <c r="F18" s="63">
        <f>IF('Activités par prestation'!F18="X",'Coût activité profession'!$H17,0)</f>
        <v>0</v>
      </c>
      <c r="G18" s="63">
        <f>IF('Activités par prestation'!G18="X",'Coût activité profession'!$H17,0)</f>
        <v>0</v>
      </c>
      <c r="H18" s="63">
        <f>IF('Activités par prestation'!H18="X",'Coût activité profession'!$H17,0)</f>
        <v>0</v>
      </c>
      <c r="I18" s="63">
        <f>IF('Activités par prestation'!I18="X",'Coût activité profession'!$H17,0)</f>
        <v>0</v>
      </c>
      <c r="J18" s="63">
        <f>IF('Activités par prestation'!J18="X",'Coût activité profession'!$H17,0)</f>
        <v>0</v>
      </c>
    </row>
    <row r="19" ht="42.0" customHeight="1">
      <c r="A19" s="29" t="s">
        <v>63</v>
      </c>
      <c r="B19" s="30" t="s">
        <v>49</v>
      </c>
      <c r="C19" s="63">
        <f>IF('Activités par prestation'!C19="X",'Coût activité profession'!$H18,0)</f>
        <v>0</v>
      </c>
      <c r="D19" s="63">
        <f>IF('Activités par prestation'!D19="X",'Coût activité profession'!$H18,0)</f>
        <v>0</v>
      </c>
      <c r="E19" s="63">
        <f>IF('Activités par prestation'!E19="X",'Coût activité profession'!$H18,0)</f>
        <v>0</v>
      </c>
      <c r="F19" s="63">
        <f>IF('Activités par prestation'!F19="X",'Coût activité profession'!$H18,0)</f>
        <v>62.89550772</v>
      </c>
      <c r="G19" s="63">
        <f>IF('Activités par prestation'!G19="X",'Coût activité profession'!$H18,0)</f>
        <v>62.89550772</v>
      </c>
      <c r="H19" s="63">
        <f>IF('Activités par prestation'!H19="X",'Coût activité profession'!$H18,0)</f>
        <v>62.89550772</v>
      </c>
      <c r="I19" s="63">
        <f>IF('Activités par prestation'!I19="X",'Coût activité profession'!$H18,0)</f>
        <v>0</v>
      </c>
      <c r="J19" s="63">
        <f>IF('Activités par prestation'!J19="X",'Coût activité profession'!$H18,0)</f>
        <v>62.89550772</v>
      </c>
    </row>
    <row r="20" ht="42.0" customHeight="1">
      <c r="A20" s="29" t="s">
        <v>64</v>
      </c>
      <c r="B20" s="30" t="s">
        <v>49</v>
      </c>
      <c r="C20" s="63">
        <f>IF('Activités par prestation'!C20="X",'Coût activité profession'!$H19,0)</f>
        <v>0</v>
      </c>
      <c r="D20" s="63">
        <f>IF('Activités par prestation'!D20="X",'Coût activité profession'!$H19,0)</f>
        <v>0</v>
      </c>
      <c r="E20" s="63">
        <f>IF('Activités par prestation'!E20="X",'Coût activité profession'!$H19,0)</f>
        <v>21.18846077</v>
      </c>
      <c r="F20" s="63">
        <f>IF('Activités par prestation'!F20="X",'Coût activité profession'!$H19,0)</f>
        <v>0</v>
      </c>
      <c r="G20" s="63">
        <f>IF('Activités par prestation'!G20="X",'Coût activité profession'!$H19,0)</f>
        <v>0</v>
      </c>
      <c r="H20" s="63">
        <f>IF('Activités par prestation'!H20="X",'Coût activité profession'!$H19,0)</f>
        <v>0</v>
      </c>
      <c r="I20" s="63">
        <f>IF('Activités par prestation'!I20="X",'Coût activité profession'!$H19,0)</f>
        <v>0</v>
      </c>
      <c r="J20" s="63">
        <f>IF('Activités par prestation'!J20="X",'Coût activité profession'!$H19,0)</f>
        <v>0</v>
      </c>
    </row>
    <row r="21" ht="42.0" customHeight="1">
      <c r="A21" s="29" t="s">
        <v>65</v>
      </c>
      <c r="B21" s="30" t="s">
        <v>58</v>
      </c>
      <c r="C21" s="63">
        <f>IF('Activités par prestation'!C21="X",'Coût activité profession'!$H20,0)</f>
        <v>0</v>
      </c>
      <c r="D21" s="63">
        <f>IF('Activités par prestation'!D21="X",'Coût activité profession'!$H20,0)</f>
        <v>0</v>
      </c>
      <c r="E21" s="63">
        <f>IF('Activités par prestation'!E21="X",'Coût activité profession'!$H20,0)</f>
        <v>16.42622668</v>
      </c>
      <c r="F21" s="63">
        <f>IF('Activités par prestation'!F21="X",'Coût activité profession'!$H20,0)</f>
        <v>0</v>
      </c>
      <c r="G21" s="63">
        <f>IF('Activités par prestation'!G21="X",'Coût activité profession'!$H20,0)</f>
        <v>0</v>
      </c>
      <c r="H21" s="63">
        <f>IF('Activités par prestation'!H21="X",'Coût activité profession'!$H20,0)</f>
        <v>0</v>
      </c>
      <c r="I21" s="63">
        <f>IF('Activités par prestation'!I21="X",'Coût activité profession'!$H20,0)</f>
        <v>0</v>
      </c>
      <c r="J21" s="63">
        <f>IF('Activités par prestation'!J21="X",'Coût activité profession'!$H20,0)</f>
        <v>0</v>
      </c>
    </row>
    <row r="22" ht="42.0" customHeight="1">
      <c r="A22" s="29" t="s">
        <v>66</v>
      </c>
      <c r="B22" s="30" t="s">
        <v>49</v>
      </c>
      <c r="C22" s="63">
        <f>IF('Activités par prestation'!C22="X",'Coût activité profession'!$H21,0)</f>
        <v>0</v>
      </c>
      <c r="D22" s="63">
        <f>IF('Activités par prestation'!D22="X",'Coût activité profession'!$H21,0)</f>
        <v>0</v>
      </c>
      <c r="E22" s="63">
        <f>IF('Activités par prestation'!E22="X",'Coût activité profession'!$H21,0)</f>
        <v>9.524468185</v>
      </c>
      <c r="F22" s="63">
        <f>IF('Activités par prestation'!F22="X",'Coût activité profession'!$H21,0)</f>
        <v>0</v>
      </c>
      <c r="G22" s="63">
        <f>IF('Activités par prestation'!G22="X",'Coût activité profession'!$H21,0)</f>
        <v>0</v>
      </c>
      <c r="H22" s="63">
        <f>IF('Activités par prestation'!H22="X",'Coût activité profession'!$H21,0)</f>
        <v>0</v>
      </c>
      <c r="I22" s="63">
        <f>IF('Activités par prestation'!I22="X",'Coût activité profession'!$H21,0)</f>
        <v>0</v>
      </c>
      <c r="J22" s="63">
        <f>IF('Activités par prestation'!J22="X",'Coût activité profession'!$H21,0)</f>
        <v>0</v>
      </c>
    </row>
    <row r="23" ht="42.0" customHeight="1">
      <c r="A23" s="36" t="s">
        <v>67</v>
      </c>
      <c r="B23" s="30" t="s">
        <v>49</v>
      </c>
      <c r="C23" s="63">
        <f>IF('Activités par prestation'!C23="X",'Coût activité profession'!$H22,0)</f>
        <v>0</v>
      </c>
      <c r="D23" s="63">
        <f>IF('Activités par prestation'!D23="X",'Coût activité profession'!$H22,0)</f>
        <v>103.8893799</v>
      </c>
      <c r="E23" s="63">
        <f>IF('Activités par prestation'!E23="X",'Coût activité profession'!$H22,0)</f>
        <v>0</v>
      </c>
      <c r="F23" s="63">
        <f>IF('Activités par prestation'!F23="X",'Coût activité profession'!$H22,0)</f>
        <v>0</v>
      </c>
      <c r="G23" s="63">
        <f>IF('Activités par prestation'!G23="X",'Coût activité profession'!$H22,0)</f>
        <v>0</v>
      </c>
      <c r="H23" s="63">
        <f>IF('Activités par prestation'!H23="X",'Coût activité profession'!$H22,0)</f>
        <v>0</v>
      </c>
      <c r="I23" s="63">
        <f>IF('Activités par prestation'!I23="X",'Coût activité profession'!$H22,0)</f>
        <v>0</v>
      </c>
      <c r="J23" s="63">
        <f>IF('Activités par prestation'!J23="X",'Coût activité profession'!$H22,0)</f>
        <v>0</v>
      </c>
    </row>
    <row r="24" ht="42.0" customHeight="1">
      <c r="A24" s="36" t="s">
        <v>68</v>
      </c>
      <c r="B24" s="30" t="s">
        <v>49</v>
      </c>
      <c r="C24" s="63">
        <f>IF('Activités par prestation'!C24="X",'Coût activité profession'!$H23,0)</f>
        <v>0</v>
      </c>
      <c r="D24" s="63">
        <f>IF('Activités par prestation'!D24="X",'Coût activité profession'!$H23,0)</f>
        <v>0</v>
      </c>
      <c r="E24" s="63">
        <f>IF('Activités par prestation'!E24="X",'Coût activité profession'!$H23,0)</f>
        <v>0</v>
      </c>
      <c r="F24" s="63">
        <f>IF('Activités par prestation'!F24="X",'Coût activité profession'!$H23,0)</f>
        <v>0</v>
      </c>
      <c r="G24" s="63">
        <f>IF('Activités par prestation'!G24="X",'Coût activité profession'!$H23,0)</f>
        <v>103.8893799</v>
      </c>
      <c r="H24" s="63">
        <f>IF('Activités par prestation'!H24="X",'Coût activité profession'!$H23,0)</f>
        <v>0</v>
      </c>
      <c r="I24" s="63">
        <f>IF('Activités par prestation'!I24="X",'Coût activité profession'!$H23,0)</f>
        <v>0</v>
      </c>
      <c r="J24" s="63">
        <f>IF('Activités par prestation'!J24="X",'Coût activité profession'!$H23,0)</f>
        <v>0</v>
      </c>
    </row>
    <row r="25" ht="42.0" customHeight="1">
      <c r="A25" s="36" t="s">
        <v>69</v>
      </c>
      <c r="B25" s="30" t="s">
        <v>49</v>
      </c>
      <c r="C25" s="63">
        <f>IF('Activités par prestation'!C25="X",'Coût activité profession'!$H24,0)</f>
        <v>0</v>
      </c>
      <c r="D25" s="63">
        <f>IF('Activités par prestation'!D25="X",'Coût activité profession'!$H24,0)</f>
        <v>0</v>
      </c>
      <c r="E25" s="63">
        <f>IF('Activités par prestation'!E25="X",'Coût activité profession'!$H24,0)</f>
        <v>0</v>
      </c>
      <c r="F25" s="63">
        <f>IF('Activités par prestation'!F25="X",'Coût activité profession'!$H24,0)</f>
        <v>0</v>
      </c>
      <c r="G25" s="63">
        <f>IF('Activités par prestation'!G25="X",'Coût activité profession'!$H24,0)</f>
        <v>0</v>
      </c>
      <c r="H25" s="63">
        <f>IF('Activités par prestation'!H25="X",'Coût activité profession'!$H24,0)</f>
        <v>103.8893799</v>
      </c>
      <c r="I25" s="63">
        <f>IF('Activités par prestation'!I25="X",'Coût activité profession'!$H24,0)</f>
        <v>0</v>
      </c>
      <c r="J25" s="63">
        <f>IF('Activités par prestation'!J25="X",'Coût activité profession'!$H24,0)</f>
        <v>0</v>
      </c>
    </row>
    <row r="26" ht="42.0" customHeight="1">
      <c r="A26" s="36" t="s">
        <v>95</v>
      </c>
      <c r="B26" s="30" t="s">
        <v>49</v>
      </c>
      <c r="C26" s="63">
        <f>IF('Activités par prestation'!C26="X",'Coût activité profession'!$H25,0)</f>
        <v>0</v>
      </c>
      <c r="D26" s="63">
        <f>IF('Activités par prestation'!D26="X",'Coût activité profession'!$H25,0)</f>
        <v>0</v>
      </c>
      <c r="E26" s="63">
        <f>IF('Activités par prestation'!E26="X",'Coût activité profession'!$H25,0)</f>
        <v>0</v>
      </c>
      <c r="F26" s="63">
        <f>IF('Activités par prestation'!F26="X",'Coût activité profession'!$H25,0)</f>
        <v>363.6128296</v>
      </c>
      <c r="G26" s="63">
        <f>IF('Activités par prestation'!G26="X",'Coût activité profession'!$H25,0)</f>
        <v>0</v>
      </c>
      <c r="H26" s="63">
        <f>IF('Activités par prestation'!H26="X",'Coût activité profession'!$H25,0)</f>
        <v>0</v>
      </c>
      <c r="I26" s="63">
        <f>IF('Activités par prestation'!I26="X",'Coût activité profession'!$H25,0)</f>
        <v>0</v>
      </c>
      <c r="J26" s="63">
        <f>IF('Activités par prestation'!J26="X",'Coût activité profession'!$H25,0)</f>
        <v>0</v>
      </c>
    </row>
    <row r="27" ht="42.0" customHeight="1">
      <c r="A27" s="36" t="s">
        <v>71</v>
      </c>
      <c r="B27" s="30" t="s">
        <v>49</v>
      </c>
      <c r="C27" s="63">
        <f>IF('Activités par prestation'!C27="X",'Coût activité profession'!$H26,0)</f>
        <v>0</v>
      </c>
      <c r="D27" s="63">
        <f>IF('Activités par prestation'!D27="X",'Coût activité profession'!$H26,0)</f>
        <v>0</v>
      </c>
      <c r="E27" s="63">
        <f>IF('Activités par prestation'!E27="X",'Coût activité profession'!$H26,0)</f>
        <v>0</v>
      </c>
      <c r="F27" s="63">
        <f>IF('Activités par prestation'!F27="X",'Coût activité profession'!$H26,0)</f>
        <v>0</v>
      </c>
      <c r="G27" s="63">
        <f>IF('Activités par prestation'!G27="X",'Coût activité profession'!$H26,0)</f>
        <v>0</v>
      </c>
      <c r="H27" s="63">
        <f>IF('Activités par prestation'!H27="X",'Coût activité profession'!$H26,0)</f>
        <v>0</v>
      </c>
      <c r="I27" s="63">
        <f>IF('Activités par prestation'!I27="X",'Coût activité profession'!$H26,0)</f>
        <v>0</v>
      </c>
      <c r="J27" s="63">
        <f>IF('Activités par prestation'!J27="X",'Coût activité profession'!$H26,0)</f>
        <v>155.8340698</v>
      </c>
    </row>
    <row r="28" ht="42.0" customHeight="1">
      <c r="A28" s="29" t="s">
        <v>72</v>
      </c>
      <c r="B28" s="30" t="s">
        <v>49</v>
      </c>
      <c r="C28" s="63">
        <f>IF('Activités par prestation'!C28="X",'Coût activité profession'!$H27,0)</f>
        <v>0</v>
      </c>
      <c r="D28" s="63">
        <f>IF('Activités par prestation'!D28="X",'Coût activité profession'!$H27,0)</f>
        <v>0</v>
      </c>
      <c r="E28" s="63">
        <f>IF('Activités par prestation'!E28="X",'Coût activité profession'!$H27,0)</f>
        <v>0</v>
      </c>
      <c r="F28" s="63">
        <f>IF('Activités par prestation'!F28="X",'Coût activité profession'!$H27,0)</f>
        <v>0</v>
      </c>
      <c r="G28" s="63">
        <f>IF('Activités par prestation'!G28="X",'Coût activité profession'!$H27,0)</f>
        <v>0</v>
      </c>
      <c r="H28" s="63">
        <f>IF('Activités par prestation'!H28="X",'Coût activité profession'!$H27,0)</f>
        <v>0</v>
      </c>
      <c r="I28" s="63">
        <f>IF('Activités par prestation'!I28="X",'Coût activité profession'!$H27,0)</f>
        <v>0</v>
      </c>
      <c r="J28" s="63">
        <f>IF('Activités par prestation'!J28="X",'Coût activité profession'!$H27,0)</f>
        <v>202.8084025</v>
      </c>
    </row>
    <row r="29" ht="42.0" customHeight="1">
      <c r="A29" s="29" t="s">
        <v>73</v>
      </c>
      <c r="B29" s="30" t="s">
        <v>49</v>
      </c>
      <c r="C29" s="63">
        <f>IF('Activités par prestation'!C29="X",'Coût activité profession'!$H28,0)</f>
        <v>0</v>
      </c>
      <c r="D29" s="63">
        <f>IF('Activités par prestation'!D29="X",'Coût activité profession'!$H28,0)</f>
        <v>0</v>
      </c>
      <c r="E29" s="63">
        <f>IF('Activités par prestation'!E29="X",'Coût activité profession'!$H28,0)</f>
        <v>0</v>
      </c>
      <c r="F29" s="63">
        <f>IF('Activités par prestation'!F29="X",'Coût activité profession'!$H28,0)</f>
        <v>0</v>
      </c>
      <c r="G29" s="63">
        <f>IF('Activités par prestation'!G29="X",'Coût activité profession'!$H28,0)</f>
        <v>0</v>
      </c>
      <c r="H29" s="63">
        <f>IF('Activités par prestation'!H29="X",'Coût activité profession'!$H28,0)</f>
        <v>55.38474413</v>
      </c>
      <c r="I29" s="63">
        <f>IF('Activités par prestation'!I29="X",'Coût activité profession'!$H28,0)</f>
        <v>55.38474413</v>
      </c>
      <c r="J29" s="63">
        <f>IF('Activités par prestation'!J29="X",'Coût activité profession'!$H28,0)</f>
        <v>55.38474413</v>
      </c>
    </row>
    <row r="30" ht="42.0" customHeight="1">
      <c r="A30" s="29" t="s">
        <v>74</v>
      </c>
      <c r="B30" s="30" t="s">
        <v>49</v>
      </c>
      <c r="C30" s="63">
        <f>IF('Activités par prestation'!C30="X",'Coût activité profession'!$H29,0)</f>
        <v>0</v>
      </c>
      <c r="D30" s="63">
        <f>IF('Activités par prestation'!D30="X",'Coût activité profession'!$H29,0)</f>
        <v>16.42622668</v>
      </c>
      <c r="E30" s="63">
        <f>IF('Activités par prestation'!E30="X",'Coût activité profession'!$H29,0)</f>
        <v>0</v>
      </c>
      <c r="F30" s="63">
        <f>IF('Activités par prestation'!F30="X",'Coût activité profession'!$H29,0)</f>
        <v>0</v>
      </c>
      <c r="G30" s="63">
        <f>IF('Activités par prestation'!G30="X",'Coût activité profession'!$H29,0)</f>
        <v>0</v>
      </c>
      <c r="H30" s="63">
        <f>IF('Activités par prestation'!H30="X",'Coût activité profession'!$H29,0)</f>
        <v>16.42622668</v>
      </c>
      <c r="I30" s="63">
        <f>IF('Activités par prestation'!I30="X",'Coût activité profession'!$H29,0)</f>
        <v>0</v>
      </c>
      <c r="J30" s="63">
        <f>IF('Activités par prestation'!J30="X",'Coût activité profession'!$H29,0)</f>
        <v>16.42622668</v>
      </c>
    </row>
    <row r="31" ht="42.0" customHeight="1">
      <c r="A31" s="29" t="s">
        <v>75</v>
      </c>
      <c r="B31" s="30" t="s">
        <v>55</v>
      </c>
      <c r="C31" s="63">
        <f>IF('Activités par prestation'!C31="X",'Coût activité profession'!$H30,0)</f>
        <v>0</v>
      </c>
      <c r="D31" s="63">
        <f>IF('Activités par prestation'!D31="X",'Coût activité profession'!$H30,0)</f>
        <v>0</v>
      </c>
      <c r="E31" s="63">
        <f>IF('Activités par prestation'!E31="X",'Coût activité profession'!$H30,0)</f>
        <v>49.27868003</v>
      </c>
      <c r="F31" s="63">
        <f>IF('Activités par prestation'!F31="X",'Coût activité profession'!$H30,0)</f>
        <v>49.27868003</v>
      </c>
      <c r="G31" s="63">
        <f>IF('Activités par prestation'!G31="X",'Coût activité profession'!$H30,0)</f>
        <v>49.27868003</v>
      </c>
      <c r="H31" s="63">
        <f>IF('Activités par prestation'!H31="X",'Coût activité profession'!$H30,0)</f>
        <v>49.27868003</v>
      </c>
      <c r="I31" s="63">
        <f>IF('Activités par prestation'!I31="X",'Coût activité profession'!$H30,0)</f>
        <v>49.27868003</v>
      </c>
      <c r="J31" s="63">
        <f>IF('Activités par prestation'!J31="X",'Coût activité profession'!$H30,0)</f>
        <v>49.27868003</v>
      </c>
    </row>
    <row r="32" ht="42.0" customHeight="1">
      <c r="A32" s="29" t="s">
        <v>76</v>
      </c>
      <c r="B32" s="30" t="s">
        <v>77</v>
      </c>
      <c r="C32" s="63">
        <f>IF('Activités par prestation'!C32="X",'Coût activité profession'!$H31,0)</f>
        <v>0</v>
      </c>
      <c r="D32" s="63">
        <f>IF('Activités par prestation'!D32="X",'Coût activité profession'!$H31,0)</f>
        <v>19.04893637</v>
      </c>
      <c r="E32" s="63">
        <f>IF('Activités par prestation'!E32="X",'Coût activité profession'!$H31,0)</f>
        <v>19.04893637</v>
      </c>
      <c r="F32" s="63">
        <f>IF('Activités par prestation'!F32="X",'Coût activité profession'!$H31,0)</f>
        <v>19.04893637</v>
      </c>
      <c r="G32" s="63">
        <f>IF('Activités par prestation'!G32="X",'Coût activité profession'!$H31,0)</f>
        <v>19.04893637</v>
      </c>
      <c r="H32" s="63">
        <f>IF('Activités par prestation'!H32="X",'Coût activité profession'!$H31,0)</f>
        <v>19.04893637</v>
      </c>
      <c r="I32" s="63">
        <f>IF('Activités par prestation'!I32="X",'Coût activité profession'!$H31,0)</f>
        <v>19.04893637</v>
      </c>
      <c r="J32" s="63">
        <f>IF('Activités par prestation'!J32="X",'Coût activité profession'!$H31,0)</f>
        <v>19.04893637</v>
      </c>
    </row>
    <row r="33" ht="42.0" customHeight="1">
      <c r="A33" s="64" t="s">
        <v>101</v>
      </c>
      <c r="B33" s="29"/>
      <c r="C33" s="65">
        <f t="shared" ref="C33:J33" si="1">SUM(C5:C32)</f>
        <v>12.97534743</v>
      </c>
      <c r="D33" s="65">
        <f t="shared" si="1"/>
        <v>300.0681524</v>
      </c>
      <c r="E33" s="65">
        <f t="shared" si="1"/>
        <v>167.9202748</v>
      </c>
      <c r="F33" s="65">
        <f t="shared" si="1"/>
        <v>803.2330017</v>
      </c>
      <c r="G33" s="65">
        <f t="shared" si="1"/>
        <v>543.509552</v>
      </c>
      <c r="H33" s="65">
        <f t="shared" si="1"/>
        <v>615.3205228</v>
      </c>
      <c r="I33" s="65">
        <f t="shared" si="1"/>
        <v>176.1658633</v>
      </c>
      <c r="J33" s="65">
        <f t="shared" si="1"/>
        <v>830.8715165</v>
      </c>
    </row>
    <row r="34">
      <c r="I34" s="66"/>
    </row>
  </sheetData>
  <mergeCells count="8">
    <mergeCell ref="A3:A4"/>
    <mergeCell ref="B3:B4"/>
    <mergeCell ref="C3:C4"/>
    <mergeCell ref="D3:D4"/>
    <mergeCell ref="E3:F3"/>
    <mergeCell ref="G3:G4"/>
    <mergeCell ref="H3:H4"/>
    <mergeCell ref="I3:J3"/>
  </mergeCells>
  <printOptions/>
  <pageMargins bottom="0.75" footer="0.0" header="0.0" left="0.7" right="0.7" top="0.75"/>
  <pageSetup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8.78"/>
    <col customWidth="1" min="2" max="2" width="29.44"/>
    <col customWidth="1" min="3" max="3" width="43.67"/>
    <col customWidth="1" min="4" max="4" width="22.33"/>
    <col customWidth="1" min="5" max="5" width="18.0"/>
    <col customWidth="1" min="6" max="6" width="43.0"/>
    <col customWidth="1" min="7" max="26" width="10.56"/>
  </cols>
  <sheetData>
    <row r="1">
      <c r="A1" s="67"/>
      <c r="B1" s="67"/>
      <c r="C1" s="68" t="s">
        <v>1</v>
      </c>
      <c r="D1" s="68" t="s">
        <v>102</v>
      </c>
      <c r="E1" s="69" t="s">
        <v>103</v>
      </c>
      <c r="F1" s="68" t="s">
        <v>86</v>
      </c>
    </row>
    <row r="2" ht="24.75" customHeight="1">
      <c r="A2" s="70" t="s">
        <v>5</v>
      </c>
      <c r="B2" s="71"/>
      <c r="C2" s="72" t="s">
        <v>6</v>
      </c>
      <c r="D2" s="72"/>
      <c r="E2" s="73">
        <f>ROUND('Coûts par prestation'!C33,0)</f>
        <v>13</v>
      </c>
      <c r="F2" s="72"/>
    </row>
    <row r="3" ht="24.75" customHeight="1">
      <c r="A3" s="70" t="s">
        <v>7</v>
      </c>
      <c r="B3" s="71"/>
      <c r="C3" s="72" t="s">
        <v>8</v>
      </c>
      <c r="D3" s="72" t="s">
        <v>104</v>
      </c>
      <c r="E3" s="74">
        <f>ROUND('Coûts par prestation'!D33,0)</f>
        <v>300</v>
      </c>
      <c r="F3" s="72" t="s">
        <v>105</v>
      </c>
    </row>
    <row r="4">
      <c r="A4" s="75" t="s">
        <v>9</v>
      </c>
      <c r="B4" s="76" t="s">
        <v>42</v>
      </c>
      <c r="C4" s="72" t="s">
        <v>11</v>
      </c>
      <c r="D4" s="72">
        <v>5.9</v>
      </c>
      <c r="E4" s="74">
        <f>ROUND('Coûts par prestation'!E33,-1)</f>
        <v>170</v>
      </c>
      <c r="F4" s="77" t="s">
        <v>106</v>
      </c>
    </row>
    <row r="5">
      <c r="A5" s="78"/>
      <c r="B5" s="76" t="s">
        <v>43</v>
      </c>
      <c r="C5" s="72" t="s">
        <v>8</v>
      </c>
      <c r="D5" s="72">
        <v>7.0</v>
      </c>
      <c r="E5" s="74">
        <f>ROUND('Coûts par prestation'!F33,-1)</f>
        <v>800</v>
      </c>
      <c r="F5" s="77" t="s">
        <v>107</v>
      </c>
    </row>
    <row r="6" ht="24.75" customHeight="1">
      <c r="A6" s="70" t="s">
        <v>13</v>
      </c>
      <c r="B6" s="71"/>
      <c r="C6" s="72" t="s">
        <v>8</v>
      </c>
      <c r="D6" s="72" t="s">
        <v>104</v>
      </c>
      <c r="E6" s="74">
        <f>ROUND('Coûts par prestation'!G33,-1)</f>
        <v>540</v>
      </c>
      <c r="F6" s="72"/>
    </row>
    <row r="7" ht="24.75" customHeight="1">
      <c r="A7" s="70" t="s">
        <v>14</v>
      </c>
      <c r="B7" s="71"/>
      <c r="C7" s="72" t="s">
        <v>8</v>
      </c>
      <c r="D7" s="72" t="s">
        <v>104</v>
      </c>
      <c r="E7" s="74">
        <f>ROUND('Coûts par prestation'!H33,-1)</f>
        <v>620</v>
      </c>
      <c r="F7" s="72"/>
    </row>
    <row r="8">
      <c r="A8" s="75" t="s">
        <v>15</v>
      </c>
      <c r="B8" s="76" t="s">
        <v>16</v>
      </c>
      <c r="C8" s="77" t="s">
        <v>17</v>
      </c>
      <c r="D8" s="77"/>
      <c r="E8" s="77" t="s">
        <v>108</v>
      </c>
      <c r="F8" s="79" t="s">
        <v>109</v>
      </c>
    </row>
    <row r="9">
      <c r="A9" s="78"/>
      <c r="B9" s="76" t="s">
        <v>18</v>
      </c>
      <c r="C9" s="72" t="s">
        <v>19</v>
      </c>
      <c r="D9" s="72" t="s">
        <v>110</v>
      </c>
      <c r="E9" s="74">
        <f>ROUND('Coûts par prestation'!J33,-1)</f>
        <v>830</v>
      </c>
      <c r="F9" s="72"/>
    </row>
    <row r="10"/>
    <row r="11"/>
    <row r="12"/>
    <row r="13">
      <c r="A13" s="67"/>
      <c r="B13" s="67"/>
      <c r="C13" s="68" t="s">
        <v>1</v>
      </c>
      <c r="D13" s="68" t="s">
        <v>102</v>
      </c>
      <c r="E13" s="69" t="s">
        <v>111</v>
      </c>
      <c r="F13" s="68" t="s">
        <v>86</v>
      </c>
    </row>
    <row r="14">
      <c r="A14" s="70" t="s">
        <v>5</v>
      </c>
      <c r="B14" s="71"/>
      <c r="C14" s="72" t="s">
        <v>6</v>
      </c>
      <c r="D14" s="72"/>
      <c r="E14" s="73">
        <f t="shared" ref="E14:E19" si="1">E2*1.3</f>
        <v>16.9</v>
      </c>
      <c r="F14" s="72"/>
    </row>
    <row r="15">
      <c r="A15" s="70" t="s">
        <v>7</v>
      </c>
      <c r="B15" s="71"/>
      <c r="C15" s="72" t="s">
        <v>8</v>
      </c>
      <c r="D15" s="72" t="s">
        <v>104</v>
      </c>
      <c r="E15" s="73">
        <f t="shared" si="1"/>
        <v>390</v>
      </c>
      <c r="F15" s="72" t="s">
        <v>105</v>
      </c>
    </row>
    <row r="16">
      <c r="A16" s="75" t="s">
        <v>9</v>
      </c>
      <c r="B16" s="76" t="s">
        <v>42</v>
      </c>
      <c r="C16" s="72" t="s">
        <v>11</v>
      </c>
      <c r="D16" s="72">
        <v>5.9</v>
      </c>
      <c r="E16" s="73">
        <f t="shared" si="1"/>
        <v>221</v>
      </c>
      <c r="F16" s="77" t="s">
        <v>106</v>
      </c>
    </row>
    <row r="17">
      <c r="A17" s="78"/>
      <c r="B17" s="76" t="s">
        <v>43</v>
      </c>
      <c r="C17" s="72" t="s">
        <v>8</v>
      </c>
      <c r="D17" s="72">
        <v>7.0</v>
      </c>
      <c r="E17" s="73">
        <f t="shared" si="1"/>
        <v>1040</v>
      </c>
      <c r="F17" s="77" t="s">
        <v>107</v>
      </c>
    </row>
    <row r="18">
      <c r="A18" s="70" t="s">
        <v>13</v>
      </c>
      <c r="B18" s="71"/>
      <c r="C18" s="72" t="s">
        <v>8</v>
      </c>
      <c r="D18" s="72" t="s">
        <v>104</v>
      </c>
      <c r="E18" s="73">
        <f t="shared" si="1"/>
        <v>702</v>
      </c>
      <c r="F18" s="72"/>
    </row>
    <row r="19">
      <c r="A19" s="70" t="s">
        <v>14</v>
      </c>
      <c r="B19" s="71"/>
      <c r="C19" s="72" t="s">
        <v>8</v>
      </c>
      <c r="D19" s="72" t="s">
        <v>104</v>
      </c>
      <c r="E19" s="73">
        <f t="shared" si="1"/>
        <v>806</v>
      </c>
      <c r="F19" s="72"/>
    </row>
    <row r="20">
      <c r="A20" s="75" t="s">
        <v>15</v>
      </c>
      <c r="B20" s="76" t="s">
        <v>16</v>
      </c>
      <c r="C20" s="77" t="s">
        <v>17</v>
      </c>
      <c r="D20" s="77"/>
      <c r="E20" s="77" t="s">
        <v>108</v>
      </c>
      <c r="F20" s="79" t="s">
        <v>112</v>
      </c>
    </row>
    <row r="21">
      <c r="A21" s="78"/>
      <c r="B21" s="76" t="s">
        <v>18</v>
      </c>
      <c r="C21" s="72" t="s">
        <v>19</v>
      </c>
      <c r="D21" s="72" t="s">
        <v>110</v>
      </c>
      <c r="E21" s="73">
        <f>E9*1.3</f>
        <v>1079</v>
      </c>
      <c r="F21" s="72"/>
    </row>
  </sheetData>
  <mergeCells count="12">
    <mergeCell ref="A15:B15"/>
    <mergeCell ref="A16:A17"/>
    <mergeCell ref="A18:B18"/>
    <mergeCell ref="A19:B19"/>
    <mergeCell ref="A20:A21"/>
    <mergeCell ref="A2:B2"/>
    <mergeCell ref="A3:B3"/>
    <mergeCell ref="A4:A5"/>
    <mergeCell ref="A6:B6"/>
    <mergeCell ref="A7:B7"/>
    <mergeCell ref="A8:A9"/>
    <mergeCell ref="A14:B14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2021-07-20T14:30:29Z</dcterms:created>
  <dc:creator>Microsoft Office User</dc:creator>
</cp:coreProperties>
</file>